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eisure\Benjamin\World Avenues\"/>
    </mc:Choice>
  </mc:AlternateContent>
  <bookViews>
    <workbookView xWindow="0" yWindow="0" windowWidth="28800" windowHeight="11610"/>
  </bookViews>
  <sheets>
    <sheet name="FIT &amp; Groups" sheetId="1" r:id="rId1"/>
  </sheets>
  <externalReferences>
    <externalReference r:id="rId2"/>
  </externalReferences>
  <definedNames>
    <definedName name="_xlnm.Print_Area" localSheetId="0">'FIT &amp; Groups'!$A$1:$N$147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119" i="1"/>
  <c r="I118" i="1"/>
  <c r="I117" i="1"/>
  <c r="D106" i="1"/>
  <c r="D105" i="1"/>
  <c r="D104" i="1"/>
  <c r="D103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E80" i="1"/>
  <c r="D80" i="1"/>
  <c r="C80" i="1"/>
  <c r="D76" i="1"/>
  <c r="C76" i="1"/>
  <c r="D75" i="1"/>
  <c r="C75" i="1"/>
  <c r="D74" i="1"/>
  <c r="C74" i="1"/>
  <c r="D71" i="1"/>
  <c r="D70" i="1"/>
  <c r="D69" i="1"/>
  <c r="D68" i="1"/>
  <c r="D67" i="1"/>
  <c r="D65" i="1"/>
  <c r="G106" i="1" s="1"/>
  <c r="J62" i="1"/>
  <c r="J61" i="1"/>
  <c r="J60" i="1"/>
  <c r="E60" i="1"/>
  <c r="J59" i="1"/>
  <c r="E59" i="1"/>
  <c r="J58" i="1"/>
  <c r="E58" i="1"/>
  <c r="J57" i="1"/>
  <c r="E57" i="1"/>
  <c r="J56" i="1"/>
  <c r="E56" i="1"/>
  <c r="J52" i="1"/>
  <c r="H52" i="1"/>
  <c r="I52" i="1" s="1"/>
  <c r="F52" i="1"/>
  <c r="G52" i="1" s="1"/>
  <c r="D52" i="1"/>
  <c r="E52" i="1" s="1"/>
  <c r="C52" i="1"/>
  <c r="B52" i="1"/>
  <c r="J51" i="1"/>
  <c r="H51" i="1"/>
  <c r="I51" i="1" s="1"/>
  <c r="F51" i="1"/>
  <c r="G51" i="1" s="1"/>
  <c r="D51" i="1"/>
  <c r="E51" i="1" s="1"/>
  <c r="C51" i="1"/>
  <c r="B51" i="1"/>
  <c r="J50" i="1"/>
  <c r="H50" i="1"/>
  <c r="I50" i="1" s="1"/>
  <c r="F50" i="1"/>
  <c r="G50" i="1" s="1"/>
  <c r="D50" i="1"/>
  <c r="E50" i="1" s="1"/>
  <c r="C50" i="1"/>
  <c r="B50" i="1"/>
  <c r="J49" i="1"/>
  <c r="H49" i="1"/>
  <c r="I49" i="1" s="1"/>
  <c r="F49" i="1"/>
  <c r="G49" i="1" s="1"/>
  <c r="D49" i="1"/>
  <c r="E49" i="1" s="1"/>
  <c r="C49" i="1"/>
  <c r="B49" i="1"/>
  <c r="J48" i="1"/>
  <c r="H48" i="1"/>
  <c r="I48" i="1" s="1"/>
  <c r="F48" i="1"/>
  <c r="G48" i="1" s="1"/>
  <c r="D48" i="1"/>
  <c r="E48" i="1" s="1"/>
  <c r="C48" i="1"/>
  <c r="B48" i="1"/>
  <c r="J47" i="1"/>
  <c r="H47" i="1"/>
  <c r="I47" i="1" s="1"/>
  <c r="F47" i="1"/>
  <c r="G47" i="1" s="1"/>
  <c r="D47" i="1"/>
  <c r="E47" i="1" s="1"/>
  <c r="C47" i="1"/>
  <c r="B47" i="1"/>
  <c r="J46" i="1"/>
  <c r="H46" i="1"/>
  <c r="I46" i="1" s="1"/>
  <c r="F46" i="1"/>
  <c r="G46" i="1" s="1"/>
  <c r="E46" i="1"/>
  <c r="D46" i="1"/>
  <c r="C46" i="1"/>
  <c r="B46" i="1"/>
  <c r="J45" i="1"/>
  <c r="H45" i="1"/>
  <c r="I45" i="1" s="1"/>
  <c r="F45" i="1"/>
  <c r="G45" i="1" s="1"/>
  <c r="D45" i="1"/>
  <c r="E45" i="1" s="1"/>
  <c r="C45" i="1"/>
  <c r="B45" i="1"/>
  <c r="J37" i="1"/>
  <c r="H37" i="1"/>
  <c r="G37" i="1"/>
  <c r="B37" i="1"/>
  <c r="J36" i="1"/>
  <c r="G36" i="1"/>
  <c r="J30" i="1"/>
  <c r="H30" i="1"/>
  <c r="I30" i="1" s="1"/>
  <c r="F30" i="1"/>
  <c r="G30" i="1" s="1"/>
  <c r="D30" i="1"/>
  <c r="E30" i="1" s="1"/>
  <c r="C30" i="1"/>
  <c r="B30" i="1"/>
  <c r="J29" i="1"/>
  <c r="H29" i="1"/>
  <c r="I29" i="1" s="1"/>
  <c r="F29" i="1"/>
  <c r="G29" i="1" s="1"/>
  <c r="D29" i="1"/>
  <c r="E29" i="1" s="1"/>
  <c r="C29" i="1"/>
  <c r="B29" i="1"/>
  <c r="J28" i="1"/>
  <c r="H28" i="1"/>
  <c r="I28" i="1" s="1"/>
  <c r="F28" i="1"/>
  <c r="G28" i="1" s="1"/>
  <c r="D28" i="1"/>
  <c r="E28" i="1" s="1"/>
  <c r="C28" i="1"/>
  <c r="B28" i="1"/>
  <c r="J27" i="1"/>
  <c r="H27" i="1"/>
  <c r="I27" i="1" s="1"/>
  <c r="F27" i="1"/>
  <c r="G27" i="1" s="1"/>
  <c r="D27" i="1"/>
  <c r="E27" i="1" s="1"/>
  <c r="C27" i="1"/>
  <c r="B27" i="1"/>
  <c r="J26" i="1"/>
  <c r="H26" i="1"/>
  <c r="I26" i="1" s="1"/>
  <c r="F26" i="1"/>
  <c r="G26" i="1" s="1"/>
  <c r="D26" i="1"/>
  <c r="E26" i="1" s="1"/>
  <c r="C26" i="1"/>
  <c r="B26" i="1"/>
  <c r="J25" i="1"/>
  <c r="H25" i="1"/>
  <c r="I25" i="1" s="1"/>
  <c r="F25" i="1"/>
  <c r="G25" i="1" s="1"/>
  <c r="D25" i="1"/>
  <c r="E25" i="1" s="1"/>
  <c r="C25" i="1"/>
  <c r="B25" i="1"/>
  <c r="J24" i="1"/>
  <c r="H24" i="1"/>
  <c r="I24" i="1" s="1"/>
  <c r="F24" i="1"/>
  <c r="G24" i="1" s="1"/>
  <c r="D24" i="1"/>
  <c r="E24" i="1" s="1"/>
  <c r="C24" i="1"/>
  <c r="B24" i="1"/>
  <c r="J23" i="1"/>
  <c r="H23" i="1"/>
  <c r="I23" i="1" s="1"/>
  <c r="F23" i="1"/>
  <c r="G23" i="1" s="1"/>
  <c r="D23" i="1"/>
  <c r="E23" i="1" s="1"/>
  <c r="C23" i="1"/>
  <c r="B23" i="1"/>
  <c r="J22" i="1"/>
  <c r="H22" i="1"/>
  <c r="I22" i="1" s="1"/>
  <c r="F22" i="1"/>
  <c r="G22" i="1" s="1"/>
  <c r="D22" i="1"/>
  <c r="E22" i="1" s="1"/>
  <c r="C22" i="1"/>
  <c r="B22" i="1"/>
  <c r="J21" i="1"/>
  <c r="H21" i="1"/>
  <c r="I21" i="1" s="1"/>
  <c r="F21" i="1"/>
  <c r="G21" i="1" s="1"/>
  <c r="D21" i="1"/>
  <c r="E21" i="1" s="1"/>
  <c r="C21" i="1"/>
  <c r="B21" i="1"/>
  <c r="J20" i="1"/>
  <c r="H20" i="1"/>
  <c r="I20" i="1" s="1"/>
  <c r="F20" i="1"/>
  <c r="G20" i="1" s="1"/>
  <c r="D20" i="1"/>
  <c r="E20" i="1" s="1"/>
  <c r="C20" i="1"/>
  <c r="B20" i="1"/>
  <c r="J19" i="1"/>
  <c r="H19" i="1"/>
  <c r="I19" i="1" s="1"/>
  <c r="F19" i="1"/>
  <c r="G19" i="1" s="1"/>
  <c r="D19" i="1"/>
  <c r="E19" i="1" s="1"/>
  <c r="C19" i="1"/>
  <c r="B19" i="1"/>
  <c r="J18" i="1"/>
  <c r="H18" i="1"/>
  <c r="I18" i="1" s="1"/>
  <c r="F18" i="1"/>
  <c r="G18" i="1" s="1"/>
  <c r="D18" i="1"/>
  <c r="E18" i="1" s="1"/>
  <c r="C18" i="1"/>
  <c r="B18" i="1"/>
  <c r="J17" i="1"/>
  <c r="H17" i="1"/>
  <c r="I17" i="1" s="1"/>
  <c r="F17" i="1"/>
  <c r="G17" i="1" s="1"/>
  <c r="E17" i="1"/>
  <c r="D17" i="1"/>
  <c r="C17" i="1"/>
  <c r="B17" i="1"/>
  <c r="J16" i="1"/>
  <c r="H16" i="1"/>
  <c r="I16" i="1" s="1"/>
  <c r="F16" i="1"/>
  <c r="G16" i="1" s="1"/>
  <c r="D16" i="1"/>
  <c r="E16" i="1" s="1"/>
  <c r="C16" i="1"/>
  <c r="B16" i="1"/>
  <c r="C9" i="1"/>
  <c r="E8" i="1"/>
  <c r="D8" i="1"/>
  <c r="C8" i="1"/>
  <c r="C7" i="1"/>
  <c r="C6" i="1"/>
  <c r="C5" i="1"/>
  <c r="C4" i="1"/>
  <c r="C3" i="1"/>
  <c r="C2" i="1"/>
  <c r="C138" i="1" s="1"/>
  <c r="G103" i="1" l="1"/>
  <c r="G105" i="1"/>
  <c r="J117" i="1"/>
  <c r="J118" i="1" s="1"/>
  <c r="J119" i="1" s="1"/>
  <c r="G104" i="1"/>
</calcChain>
</file>

<file path=xl/sharedStrings.xml><?xml version="1.0" encoding="utf-8"?>
<sst xmlns="http://schemas.openxmlformats.org/spreadsheetml/2006/main" count="208" uniqueCount="122">
  <si>
    <t>HOTEL DATA</t>
  </si>
  <si>
    <t>HOTEL NAME</t>
  </si>
  <si>
    <t>COMPANY</t>
  </si>
  <si>
    <t>CONTACT NAME</t>
  </si>
  <si>
    <t>ADDRESS</t>
  </si>
  <si>
    <t>POSTAL CODE</t>
  </si>
  <si>
    <t>CITY</t>
  </si>
  <si>
    <t>COUNTRY</t>
  </si>
  <si>
    <t>PHONE</t>
  </si>
  <si>
    <t>EMAIL</t>
  </si>
  <si>
    <t>RATE MATRIX</t>
  </si>
  <si>
    <t>Tour Operator Rate FIT (1 - 9 rooms)</t>
  </si>
  <si>
    <t>RATE TYPE</t>
  </si>
  <si>
    <t xml:space="preserve">FROM   - </t>
  </si>
  <si>
    <t>TO</t>
  </si>
  <si>
    <t>SINGLE</t>
  </si>
  <si>
    <t>DOUBLE</t>
  </si>
  <si>
    <t>EXTRA-BED</t>
  </si>
  <si>
    <t>WEEKDAY</t>
  </si>
  <si>
    <t>Allocation</t>
  </si>
  <si>
    <t>Release</t>
  </si>
  <si>
    <t>per person</t>
  </si>
  <si>
    <t>NET</t>
  </si>
  <si>
    <t>UVP</t>
  </si>
  <si>
    <t xml:space="preserve">NET </t>
  </si>
  <si>
    <t>FIT</t>
  </si>
  <si>
    <t>"SPECIALS" / FIT (1 - 9 rooms)</t>
  </si>
  <si>
    <t>Type of Special</t>
  </si>
  <si>
    <t>Value</t>
  </si>
  <si>
    <t>Arrival days</t>
  </si>
  <si>
    <t>Not valid for following periods</t>
  </si>
  <si>
    <t>FIT Promo</t>
  </si>
  <si>
    <r>
      <rPr>
        <b/>
        <sz val="11"/>
        <rFont val="Calibri"/>
        <family val="2"/>
        <scheme val="minor"/>
      </rPr>
      <t>Early bird</t>
    </r>
    <r>
      <rPr>
        <sz val="11"/>
        <rFont val="Calibri"/>
        <family val="2"/>
        <scheme val="minor"/>
      </rPr>
      <t xml:space="preserve"> (discount until 42 days prior to arrival date)</t>
    </r>
  </si>
  <si>
    <t>1-7</t>
  </si>
  <si>
    <t>IMPORTANT: Early bird and stay pay campaigns, cannot be combined with each other!</t>
  </si>
  <si>
    <t>FIT "PREMIUM / EVENT / FAIR - RATE" (1 - 9 rooms)</t>
  </si>
  <si>
    <t>EVENT NAME</t>
  </si>
  <si>
    <t>CXL deadline</t>
  </si>
  <si>
    <t>FAIR</t>
  </si>
  <si>
    <t>BASED ROOM CATEGORY:</t>
  </si>
  <si>
    <t>BANK NAME:</t>
  </si>
  <si>
    <t>NEXT HIGHER CATEGORY:</t>
  </si>
  <si>
    <t>BANK ADDRESS:</t>
  </si>
  <si>
    <t>NET ROOM SUPPLEMENT per room &amp; night *:</t>
  </si>
  <si>
    <t>BENEFICIARY NAME:</t>
  </si>
  <si>
    <t>ACCOUNT NUMBER:</t>
  </si>
  <si>
    <t>IBAN:</t>
  </si>
  <si>
    <t>* Higher room categories can only be booked upon request, unless something different has been agreed in writing !</t>
  </si>
  <si>
    <t>SWIFT CODE:</t>
  </si>
  <si>
    <t>VAT ID:</t>
  </si>
  <si>
    <t>WEEKDAY DEFINITION</t>
  </si>
  <si>
    <t>CURRENCY:</t>
  </si>
  <si>
    <t>1 = Monday</t>
  </si>
  <si>
    <t>BREAKFAST:</t>
  </si>
  <si>
    <t>Inclusive</t>
  </si>
  <si>
    <t>2 = Tuesday</t>
  </si>
  <si>
    <t>Pets allowed in hotel:</t>
  </si>
  <si>
    <t>3 = Wednesday</t>
  </si>
  <si>
    <t>Cost per pet &amp; day</t>
  </si>
  <si>
    <t>4 = Thursday</t>
  </si>
  <si>
    <t>Wi-Fi</t>
  </si>
  <si>
    <t>5 = Friday</t>
  </si>
  <si>
    <t>Free-City-Ticket</t>
  </si>
  <si>
    <t>6 = Saturday</t>
  </si>
  <si>
    <t>Extra-bed on request only?</t>
  </si>
  <si>
    <t>7 = Sunday</t>
  </si>
  <si>
    <t>CANCELLATION PENALTY</t>
  </si>
  <si>
    <t>CXL DEADLINE</t>
  </si>
  <si>
    <r>
      <rPr>
        <b/>
        <sz val="11"/>
        <color theme="1"/>
        <rFont val="Garamond"/>
        <family val="1"/>
      </rPr>
      <t>OUTSIDE</t>
    </r>
    <r>
      <rPr>
        <sz val="11"/>
        <color theme="1"/>
        <rFont val="Garamond"/>
        <family val="1"/>
      </rPr>
      <t xml:space="preserve"> PREMIUM / EVENT /FAIR DATES</t>
    </r>
  </si>
  <si>
    <t>CXL FEE</t>
  </si>
  <si>
    <r>
      <rPr>
        <b/>
        <sz val="11"/>
        <color theme="1"/>
        <rFont val="Garamond"/>
        <family val="1"/>
      </rPr>
      <t>DURING</t>
    </r>
    <r>
      <rPr>
        <sz val="11"/>
        <color theme="1"/>
        <rFont val="Garamond"/>
        <family val="1"/>
      </rPr>
      <t xml:space="preserve">   PREMIUM / EVENT /FAIR DATES</t>
    </r>
  </si>
  <si>
    <t>VAT &amp; TAXES</t>
  </si>
  <si>
    <t>VAT % (inclusive):</t>
  </si>
  <si>
    <t>LOGIS</t>
  </si>
  <si>
    <t>F&amp;B</t>
  </si>
  <si>
    <t>OTHER</t>
  </si>
  <si>
    <t xml:space="preserve">BLACK OUT DATES
</t>
  </si>
  <si>
    <t>Lfd. Nr.</t>
  </si>
  <si>
    <t>DATE</t>
  </si>
  <si>
    <t>MEAL PLAN</t>
  </si>
  <si>
    <t>HALF-BOARD OPTIONS:</t>
  </si>
  <si>
    <t>FIT &amp; GROUP</t>
  </si>
  <si>
    <t>CURRENCY</t>
  </si>
  <si>
    <t>NET RATE for client</t>
  </si>
  <si>
    <t>2-course-menu</t>
  </si>
  <si>
    <t>3-course-menu</t>
  </si>
  <si>
    <t>4-course-menu</t>
  </si>
  <si>
    <t>Buffet</t>
  </si>
  <si>
    <t>HOTEL CHILD POLICY</t>
  </si>
  <si>
    <t>0 – 6 years (end 6 years)</t>
  </si>
  <si>
    <t xml:space="preserve">·         Children stay free of charge in parent‘s bed </t>
  </si>
  <si>
    <t>·         Baby bed or extra bed is free of charge upon request and availability</t>
  </si>
  <si>
    <t>·         F&amp;B benefits:</t>
  </si>
  <si>
    <t>0 - 6 years breakfast free of charge, if parents booking includes breakfast</t>
  </si>
  <si>
    <t>0 - 6 years same F&amp;B benefits as parents (halfboard) free of charge</t>
  </si>
  <si>
    <t>7 – 16  years (end 16 years)</t>
  </si>
  <si>
    <t xml:space="preserve">· Children can stay in parent’s bed or extra bed in the same room at: </t>
  </si>
  <si>
    <t>including breakfast! (net rate)</t>
  </si>
  <si>
    <r>
      <t>· Extra room will be charged as a single room, as per 2</t>
    </r>
    <r>
      <rPr>
        <vertAlign val="superscript"/>
        <sz val="11"/>
        <color theme="1"/>
        <rFont val="Garamond"/>
        <family val="1"/>
      </rPr>
      <t>nd</t>
    </r>
    <r>
      <rPr>
        <sz val="11"/>
        <color theme="1"/>
        <rFont val="Garamond"/>
        <family val="1"/>
      </rPr>
      <t xml:space="preserve"> child (13 – 16 years) in the extra room supplement of  </t>
    </r>
  </si>
  <si>
    <t>(net rate)</t>
  </si>
  <si>
    <r>
      <t>·</t>
    </r>
    <r>
      <rPr>
        <sz val="7"/>
        <color theme="1"/>
        <rFont val="Garamond"/>
        <family val="1"/>
      </rPr>
      <t> </t>
    </r>
    <r>
      <rPr>
        <sz val="11"/>
        <color theme="1"/>
        <rFont val="Garamond"/>
        <family val="1"/>
      </rPr>
      <t xml:space="preserve">Halfboard supplement </t>
    </r>
  </si>
  <si>
    <t xml:space="preserve">from 17 years </t>
  </si>
  <si>
    <r>
      <t>·</t>
    </r>
    <r>
      <rPr>
        <sz val="7"/>
        <color theme="1"/>
        <rFont val="Garamond"/>
        <family val="1"/>
      </rPr>
      <t xml:space="preserve">         </t>
    </r>
    <r>
      <rPr>
        <sz val="11"/>
        <color theme="1"/>
        <rFont val="Garamond"/>
        <family val="1"/>
      </rPr>
      <t>children will be treated like adults</t>
    </r>
  </si>
  <si>
    <t>This policy is also valid for singles travelling with children. Parents should be advised upon booking if extra bed is available.</t>
  </si>
  <si>
    <t>OTHER TERMS</t>
  </si>
  <si>
    <t>1.) Rates must not be sold to OTA’s and IBE’s.</t>
  </si>
  <si>
    <t>2.) In areas where there are boxes for “yes” and “no”, if “yes” is not specifically checked and authorized, then “no” is conclusively presumed to apply.</t>
  </si>
  <si>
    <t xml:space="preserve">3.) If the period elapsing between conclusion of the contract and arrival of the guest exceeds four months and the applicable VAT or local taxes </t>
  </si>
  <si>
    <t xml:space="preserve">and levies increase, StAG reserves the right to increase the agreed price by the amount by which the applicable VAT or local taxes and levies have increased. </t>
  </si>
  <si>
    <r>
      <t xml:space="preserve">This Agreement will not be valid and enforceable until a signed copy is returned to the Hotel </t>
    </r>
    <r>
      <rPr>
        <sz val="12"/>
        <rFont val="Garamond"/>
        <family val="1"/>
      </rPr>
      <t xml:space="preserve">by </t>
    </r>
    <r>
      <rPr>
        <b/>
        <sz val="12"/>
        <color rgb="FFFF0000"/>
        <rFont val="Garamond"/>
        <family val="1"/>
      </rPr>
      <t>Day</t>
    </r>
    <r>
      <rPr>
        <sz val="12"/>
        <rFont val="Garamond"/>
        <family val="1"/>
      </rPr>
      <t xml:space="preserve"> </t>
    </r>
    <r>
      <rPr>
        <b/>
        <sz val="12"/>
        <color rgb="FFFF0000"/>
        <rFont val="Garamond"/>
        <family val="1"/>
      </rPr>
      <t>Month</t>
    </r>
    <r>
      <rPr>
        <b/>
        <sz val="12"/>
        <rFont val="Garamond"/>
        <family val="1"/>
      </rPr>
      <t xml:space="preserve"> </t>
    </r>
    <r>
      <rPr>
        <b/>
        <sz val="12"/>
        <color rgb="FF000000"/>
        <rFont val="Garamond"/>
        <family val="1"/>
      </rPr>
      <t>2016</t>
    </r>
    <r>
      <rPr>
        <sz val="12"/>
        <color rgb="FF000000"/>
        <rFont val="Garamond"/>
        <family val="1"/>
      </rPr>
      <t>.</t>
    </r>
  </si>
  <si>
    <t>ACCEPTED AND AGREED TO:</t>
  </si>
  <si>
    <t>COMPANY NAME</t>
  </si>
  <si>
    <t>BY</t>
  </si>
  <si>
    <t>TITLE</t>
  </si>
  <si>
    <t>World Avenues SA</t>
  </si>
  <si>
    <t>Fatma Ramadan</t>
  </si>
  <si>
    <t>14, Rue Ferrier</t>
  </si>
  <si>
    <t xml:space="preserve">CA-1202 </t>
  </si>
  <si>
    <t>Geneva</t>
  </si>
  <si>
    <t>Switzerland</t>
  </si>
  <si>
    <t>de@world-avenues.ch</t>
  </si>
  <si>
    <t>on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</si>
</sst>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\ [$EUR]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3F3F76"/>
      <name val="Garamond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Garamond"/>
      <family val="1"/>
    </font>
    <font>
      <b/>
      <sz val="11"/>
      <color theme="0"/>
      <name val="Garamond"/>
      <family val="1"/>
    </font>
    <font>
      <vertAlign val="superscript"/>
      <sz val="11"/>
      <color theme="1"/>
      <name val="Garamond"/>
      <family val="1"/>
    </font>
    <font>
      <sz val="7"/>
      <color theme="1"/>
      <name val="Garamond"/>
      <family val="1"/>
    </font>
    <font>
      <b/>
      <sz val="11"/>
      <color rgb="FFFF0000"/>
      <name val="Garamond"/>
      <family val="1"/>
    </font>
    <font>
      <b/>
      <u/>
      <sz val="11"/>
      <color theme="1"/>
      <name val="Garamond"/>
      <family val="1"/>
    </font>
    <font>
      <sz val="12"/>
      <color rgb="FF000000"/>
      <name val="Garamond"/>
      <family val="1"/>
    </font>
    <font>
      <sz val="12"/>
      <name val="Garamond"/>
      <family val="1"/>
    </font>
    <font>
      <b/>
      <sz val="12"/>
      <color rgb="FFFF0000"/>
      <name val="Garamond"/>
      <family val="1"/>
    </font>
    <font>
      <b/>
      <sz val="12"/>
      <name val="Garamond"/>
      <family val="1"/>
    </font>
    <font>
      <b/>
      <sz val="12"/>
      <color rgb="FF00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7F7F7F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indexed="64"/>
      </top>
      <bottom style="thin">
        <color auto="1"/>
      </bottom>
      <diagonal/>
    </border>
    <border>
      <left style="thin">
        <color rgb="FF3F3F3F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3F3F3F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7F7F7F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3F3F3F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8" fillId="0" borderId="0" applyNumberFormat="0" applyFill="0" applyBorder="0" applyAlignment="0" applyProtection="0"/>
  </cellStyleXfs>
  <cellXfs count="315">
    <xf numFmtId="0" fontId="0" fillId="0" borderId="0" xfId="0"/>
    <xf numFmtId="0" fontId="5" fillId="4" borderId="3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0" fillId="0" borderId="0" xfId="0" applyProtection="1"/>
    <xf numFmtId="0" fontId="6" fillId="0" borderId="7" xfId="0" applyFont="1" applyFill="1" applyBorder="1" applyAlignment="1" applyProtection="1">
      <alignment horizontal="left"/>
    </xf>
    <xf numFmtId="0" fontId="7" fillId="0" borderId="8" xfId="2" applyFont="1" applyFill="1" applyBorder="1" applyAlignment="1" applyProtection="1">
      <alignment horizontal="left"/>
    </xf>
    <xf numFmtId="0" fontId="7" fillId="0" borderId="9" xfId="2" applyFont="1" applyFill="1" applyBorder="1" applyAlignment="1" applyProtection="1">
      <alignment horizontal="left"/>
    </xf>
    <xf numFmtId="0" fontId="6" fillId="0" borderId="0" xfId="0" applyFont="1" applyFill="1" applyProtection="1"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11" xfId="0" applyFont="1" applyFill="1" applyBorder="1" applyAlignment="1" applyProtection="1">
      <alignment horizontal="left"/>
    </xf>
    <xf numFmtId="0" fontId="7" fillId="0" borderId="12" xfId="2" applyFont="1" applyFill="1" applyBorder="1" applyAlignment="1" applyProtection="1">
      <alignment horizontal="left"/>
    </xf>
    <xf numFmtId="0" fontId="7" fillId="0" borderId="1" xfId="2" applyFont="1" applyFill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  <protection locked="0"/>
    </xf>
    <xf numFmtId="0" fontId="7" fillId="0" borderId="12" xfId="2" applyNumberFormat="1" applyFont="1" applyFill="1" applyBorder="1" applyAlignment="1" applyProtection="1">
      <alignment horizontal="center"/>
    </xf>
    <xf numFmtId="0" fontId="7" fillId="0" borderId="1" xfId="2" applyFont="1" applyFill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7" fillId="0" borderId="12" xfId="2" applyFont="1" applyFill="1" applyBorder="1" applyAlignment="1" applyProtection="1">
      <alignment horizontal="center"/>
    </xf>
    <xf numFmtId="0" fontId="8" fillId="0" borderId="12" xfId="4" applyFill="1" applyBorder="1" applyAlignment="1" applyProtection="1">
      <alignment horizontal="center"/>
    </xf>
    <xf numFmtId="0" fontId="7" fillId="0" borderId="1" xfId="2" applyFont="1" applyFill="1" applyAlignment="1" applyProtection="1">
      <alignment horizontal="center"/>
    </xf>
    <xf numFmtId="0" fontId="6" fillId="0" borderId="0" xfId="0" applyFont="1" applyFill="1" applyProtection="1"/>
    <xf numFmtId="0" fontId="5" fillId="0" borderId="0" xfId="0" applyFont="1" applyFill="1" applyBorder="1" applyAlignment="1" applyProtection="1"/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/>
    </xf>
    <xf numFmtId="0" fontId="5" fillId="0" borderId="34" xfId="0" applyFont="1" applyFill="1" applyBorder="1" applyAlignment="1" applyProtection="1">
      <alignment horizontal="center"/>
    </xf>
    <xf numFmtId="0" fontId="5" fillId="0" borderId="35" xfId="0" applyFont="1" applyFill="1" applyBorder="1" applyAlignment="1" applyProtection="1">
      <alignment horizontal="center"/>
    </xf>
    <xf numFmtId="0" fontId="5" fillId="0" borderId="36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>
      <alignment horizontal="center" vertical="center" shrinkToFit="1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14" fontId="2" fillId="0" borderId="39" xfId="2" applyNumberFormat="1" applyFill="1" applyBorder="1" applyAlignment="1" applyProtection="1">
      <alignment horizontal="left"/>
    </xf>
    <xf numFmtId="14" fontId="2" fillId="0" borderId="40" xfId="2" applyNumberFormat="1" applyFill="1" applyBorder="1" applyAlignment="1" applyProtection="1">
      <alignment horizontal="left"/>
    </xf>
    <xf numFmtId="4" fontId="3" fillId="0" borderId="39" xfId="3" applyNumberFormat="1" applyFill="1" applyBorder="1" applyAlignment="1" applyProtection="1">
      <alignment horizontal="center"/>
    </xf>
    <xf numFmtId="4" fontId="2" fillId="0" borderId="22" xfId="2" applyNumberFormat="1" applyFill="1" applyBorder="1" applyAlignment="1" applyProtection="1">
      <alignment horizontal="center"/>
    </xf>
    <xf numFmtId="4" fontId="2" fillId="0" borderId="41" xfId="2" applyNumberFormat="1" applyFill="1" applyBorder="1" applyAlignment="1" applyProtection="1">
      <alignment horizontal="center"/>
    </xf>
    <xf numFmtId="0" fontId="2" fillId="0" borderId="39" xfId="2" quotePrefix="1" applyNumberFormat="1" applyFill="1" applyBorder="1" applyAlignment="1" applyProtection="1">
      <alignment horizontal="center"/>
    </xf>
    <xf numFmtId="0" fontId="2" fillId="0" borderId="41" xfId="2" quotePrefix="1" applyNumberFormat="1" applyFill="1" applyBorder="1" applyAlignment="1" applyProtection="1">
      <alignment horizontal="center"/>
    </xf>
    <xf numFmtId="0" fontId="3" fillId="0" borderId="42" xfId="3" applyFill="1" applyBorder="1" applyProtection="1">
      <protection locked="0"/>
    </xf>
    <xf numFmtId="0" fontId="3" fillId="0" borderId="41" xfId="3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Alignment="1" applyProtection="1">
      <alignment horizontal="center"/>
    </xf>
    <xf numFmtId="14" fontId="2" fillId="0" borderId="43" xfId="2" applyNumberFormat="1" applyFill="1" applyBorder="1" applyAlignment="1" applyProtection="1">
      <alignment horizontal="left"/>
    </xf>
    <xf numFmtId="14" fontId="2" fillId="0" borderId="44" xfId="2" applyNumberFormat="1" applyFill="1" applyBorder="1" applyAlignment="1" applyProtection="1">
      <alignment horizontal="left"/>
    </xf>
    <xf numFmtId="4" fontId="3" fillId="0" borderId="43" xfId="3" applyNumberFormat="1" applyFill="1" applyBorder="1" applyAlignment="1" applyProtection="1">
      <alignment horizontal="center"/>
    </xf>
    <xf numFmtId="4" fontId="2" fillId="0" borderId="11" xfId="2" applyNumberFormat="1" applyFill="1" applyBorder="1" applyAlignment="1" applyProtection="1">
      <alignment horizontal="center"/>
    </xf>
    <xf numFmtId="4" fontId="2" fillId="0" borderId="45" xfId="2" applyNumberFormat="1" applyFill="1" applyBorder="1" applyAlignment="1" applyProtection="1">
      <alignment horizontal="center"/>
    </xf>
    <xf numFmtId="0" fontId="2" fillId="0" borderId="43" xfId="2" quotePrefix="1" applyNumberFormat="1" applyFill="1" applyBorder="1" applyAlignment="1" applyProtection="1">
      <alignment horizontal="center"/>
    </xf>
    <xf numFmtId="0" fontId="2" fillId="0" borderId="45" xfId="2" quotePrefix="1" applyNumberFormat="1" applyFill="1" applyBorder="1" applyAlignment="1" applyProtection="1">
      <alignment horizontal="center"/>
    </xf>
    <xf numFmtId="0" fontId="3" fillId="0" borderId="46" xfId="3" applyFill="1" applyBorder="1" applyProtection="1">
      <protection locked="0"/>
    </xf>
    <xf numFmtId="0" fontId="3" fillId="0" borderId="45" xfId="3" applyFill="1" applyBorder="1" applyProtection="1">
      <protection locked="0"/>
    </xf>
    <xf numFmtId="0" fontId="3" fillId="0" borderId="47" xfId="3" applyFill="1" applyBorder="1" applyProtection="1">
      <protection locked="0"/>
    </xf>
    <xf numFmtId="0" fontId="3" fillId="0" borderId="48" xfId="3" applyFill="1" applyBorder="1" applyProtection="1">
      <protection locked="0"/>
    </xf>
    <xf numFmtId="0" fontId="5" fillId="0" borderId="49" xfId="0" applyFont="1" applyFill="1" applyBorder="1" applyAlignment="1" applyProtection="1">
      <alignment horizontal="center"/>
    </xf>
    <xf numFmtId="14" fontId="2" fillId="0" borderId="33" xfId="2" applyNumberFormat="1" applyFill="1" applyBorder="1" applyAlignment="1" applyProtection="1">
      <alignment horizontal="left"/>
    </xf>
    <xf numFmtId="14" fontId="2" fillId="0" borderId="34" xfId="2" applyNumberFormat="1" applyFill="1" applyBorder="1" applyAlignment="1" applyProtection="1">
      <alignment horizontal="left"/>
    </xf>
    <xf numFmtId="4" fontId="3" fillId="0" borderId="33" xfId="3" applyNumberFormat="1" applyFill="1" applyBorder="1" applyAlignment="1" applyProtection="1">
      <alignment horizontal="center"/>
    </xf>
    <xf numFmtId="4" fontId="2" fillId="0" borderId="37" xfId="2" applyNumberFormat="1" applyFill="1" applyBorder="1" applyAlignment="1" applyProtection="1">
      <alignment horizontal="center"/>
    </xf>
    <xf numFmtId="4" fontId="2" fillId="0" borderId="35" xfId="2" applyNumberFormat="1" applyFill="1" applyBorder="1" applyAlignment="1" applyProtection="1">
      <alignment horizontal="center"/>
    </xf>
    <xf numFmtId="0" fontId="2" fillId="0" borderId="33" xfId="2" quotePrefix="1" applyNumberFormat="1" applyFill="1" applyBorder="1" applyAlignment="1" applyProtection="1">
      <alignment horizontal="center"/>
    </xf>
    <xf numFmtId="0" fontId="2" fillId="0" borderId="35" xfId="2" quotePrefix="1" applyNumberFormat="1" applyFill="1" applyBorder="1" applyAlignment="1" applyProtection="1">
      <alignment horizontal="center"/>
    </xf>
    <xf numFmtId="0" fontId="3" fillId="0" borderId="50" xfId="3" applyFill="1" applyBorder="1" applyProtection="1">
      <protection locked="0"/>
    </xf>
    <xf numFmtId="0" fontId="3" fillId="0" borderId="35" xfId="3" applyFill="1" applyBorder="1" applyProtection="1">
      <protection locked="0"/>
    </xf>
    <xf numFmtId="0" fontId="6" fillId="0" borderId="0" xfId="0" applyFont="1" applyFill="1" applyBorder="1" applyProtection="1"/>
    <xf numFmtId="14" fontId="6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0" borderId="51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52" xfId="0" applyFont="1" applyFill="1" applyBorder="1" applyAlignment="1" applyProtection="1">
      <alignment horizontal="center" vertical="center" shrinkToFit="1"/>
    </xf>
    <xf numFmtId="0" fontId="5" fillId="0" borderId="53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/>
    </xf>
    <xf numFmtId="14" fontId="10" fillId="0" borderId="11" xfId="2" applyNumberFormat="1" applyFont="1" applyFill="1" applyBorder="1" applyAlignment="1" applyProtection="1">
      <alignment horizontal="left"/>
    </xf>
    <xf numFmtId="49" fontId="2" fillId="0" borderId="11" xfId="2" quotePrefix="1" applyNumberFormat="1" applyFill="1" applyBorder="1" applyAlignment="1" applyProtection="1">
      <protection locked="0"/>
    </xf>
    <xf numFmtId="49" fontId="2" fillId="0" borderId="11" xfId="2" quotePrefix="1" applyNumberFormat="1" applyFill="1" applyBorder="1" applyAlignment="1" applyProtection="1">
      <alignment horizontal="center"/>
      <protection locked="0"/>
    </xf>
    <xf numFmtId="49" fontId="2" fillId="0" borderId="44" xfId="2" quotePrefix="1" applyNumberFormat="1" applyFill="1" applyBorder="1" applyAlignment="1" applyProtection="1">
      <alignment horizontal="center" wrapText="1"/>
      <protection locked="0"/>
    </xf>
    <xf numFmtId="49" fontId="2" fillId="0" borderId="26" xfId="2" quotePrefix="1" applyNumberFormat="1" applyFill="1" applyBorder="1" applyAlignment="1" applyProtection="1">
      <alignment horizontal="center" wrapText="1"/>
      <protection locked="0"/>
    </xf>
    <xf numFmtId="49" fontId="2" fillId="0" borderId="27" xfId="2" quotePrefix="1" applyNumberFormat="1" applyFill="1" applyBorder="1" applyAlignment="1" applyProtection="1">
      <alignment horizontal="center" wrapText="1"/>
      <protection locked="0"/>
    </xf>
    <xf numFmtId="0" fontId="2" fillId="0" borderId="6" xfId="2" quotePrefix="1" applyNumberFormat="1" applyFill="1" applyBorder="1" applyAlignment="1" applyProtection="1">
      <protection locked="0"/>
    </xf>
    <xf numFmtId="0" fontId="2" fillId="0" borderId="0" xfId="2" quotePrefix="1" applyNumberFormat="1" applyFill="1" applyBorder="1" applyAlignment="1" applyProtection="1">
      <protection locked="0"/>
    </xf>
    <xf numFmtId="0" fontId="2" fillId="0" borderId="37" xfId="2" applyNumberFormat="1" applyFill="1" applyBorder="1" applyAlignment="1" applyProtection="1">
      <alignment horizontal="left"/>
      <protection locked="0"/>
    </xf>
    <xf numFmtId="49" fontId="2" fillId="0" borderId="37" xfId="2" quotePrefix="1" applyNumberFormat="1" applyFill="1" applyBorder="1" applyAlignment="1" applyProtection="1">
      <protection locked="0"/>
    </xf>
    <xf numFmtId="49" fontId="2" fillId="0" borderId="37" xfId="2" quotePrefix="1" applyNumberFormat="1" applyFill="1" applyBorder="1" applyAlignment="1" applyProtection="1">
      <alignment horizontal="center"/>
      <protection locked="0"/>
    </xf>
    <xf numFmtId="0" fontId="2" fillId="0" borderId="37" xfId="2" quotePrefix="1" applyNumberFormat="1" applyFill="1" applyBorder="1" applyAlignment="1" applyProtection="1">
      <alignment horizontal="center"/>
      <protection locked="0"/>
    </xf>
    <xf numFmtId="49" fontId="2" fillId="0" borderId="34" xfId="2" quotePrefix="1" applyNumberFormat="1" applyFill="1" applyBorder="1" applyAlignment="1" applyProtection="1">
      <alignment horizontal="center" wrapText="1"/>
      <protection locked="0"/>
    </xf>
    <xf numFmtId="49" fontId="2" fillId="0" borderId="54" xfId="2" quotePrefix="1" applyNumberFormat="1" applyFill="1" applyBorder="1" applyAlignment="1" applyProtection="1">
      <alignment horizontal="center" wrapText="1"/>
      <protection locked="0"/>
    </xf>
    <xf numFmtId="49" fontId="2" fillId="0" borderId="55" xfId="2" quotePrefix="1" applyNumberForma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Protection="1"/>
    <xf numFmtId="0" fontId="5" fillId="0" borderId="42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45" xfId="0" applyFont="1" applyFill="1" applyBorder="1" applyAlignment="1" applyProtection="1">
      <alignment horizontal="center"/>
    </xf>
    <xf numFmtId="0" fontId="5" fillId="0" borderId="5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center" vertical="center"/>
    </xf>
    <xf numFmtId="14" fontId="2" fillId="0" borderId="57" xfId="2" applyNumberFormat="1" applyFill="1" applyBorder="1" applyAlignment="1" applyProtection="1">
      <alignment horizontal="left"/>
    </xf>
    <xf numFmtId="14" fontId="2" fillId="0" borderId="58" xfId="2" applyNumberFormat="1" applyFill="1" applyBorder="1" applyAlignment="1" applyProtection="1">
      <alignment horizontal="left"/>
    </xf>
    <xf numFmtId="4" fontId="3" fillId="0" borderId="59" xfId="3" applyNumberFormat="1" applyFill="1" applyBorder="1" applyAlignment="1" applyProtection="1">
      <alignment horizontal="center"/>
    </xf>
    <xf numFmtId="4" fontId="2" fillId="0" borderId="60" xfId="2" applyNumberFormat="1" applyFill="1" applyBorder="1" applyAlignment="1" applyProtection="1">
      <alignment horizontal="center"/>
    </xf>
    <xf numFmtId="4" fontId="3" fillId="0" borderId="61" xfId="3" applyNumberFormat="1" applyFill="1" applyBorder="1" applyAlignment="1" applyProtection="1">
      <alignment horizontal="center"/>
    </xf>
    <xf numFmtId="0" fontId="2" fillId="0" borderId="39" xfId="2" applyFill="1" applyBorder="1" applyAlignment="1" applyProtection="1">
      <alignment horizontal="left"/>
    </xf>
    <xf numFmtId="0" fontId="2" fillId="0" borderId="41" xfId="2" applyFill="1" applyBorder="1" applyAlignment="1" applyProtection="1">
      <alignment horizontal="left"/>
    </xf>
    <xf numFmtId="0" fontId="2" fillId="0" borderId="39" xfId="2" applyFill="1" applyBorder="1" applyAlignment="1" applyProtection="1">
      <alignment horizontal="left"/>
      <protection locked="0"/>
    </xf>
    <xf numFmtId="0" fontId="2" fillId="0" borderId="41" xfId="2" applyFill="1" applyBorder="1" applyAlignment="1" applyProtection="1">
      <alignment horizontal="left"/>
      <protection locked="0"/>
    </xf>
    <xf numFmtId="0" fontId="2" fillId="0" borderId="20" xfId="2" applyFill="1" applyBorder="1" applyAlignment="1" applyProtection="1">
      <alignment horizontal="left"/>
      <protection locked="0"/>
    </xf>
    <xf numFmtId="0" fontId="5" fillId="0" borderId="28" xfId="0" applyFont="1" applyFill="1" applyBorder="1" applyAlignment="1" applyProtection="1">
      <alignment horizontal="center"/>
    </xf>
    <xf numFmtId="14" fontId="2" fillId="0" borderId="62" xfId="2" applyNumberFormat="1" applyFill="1" applyBorder="1" applyAlignment="1" applyProtection="1">
      <alignment horizontal="left"/>
    </xf>
    <xf numFmtId="14" fontId="2" fillId="0" borderId="63" xfId="2" applyNumberFormat="1" applyFill="1" applyBorder="1" applyAlignment="1" applyProtection="1">
      <alignment horizontal="left"/>
    </xf>
    <xf numFmtId="4" fontId="3" fillId="0" borderId="64" xfId="3" applyNumberFormat="1" applyFill="1" applyBorder="1" applyAlignment="1" applyProtection="1">
      <alignment horizontal="center"/>
    </xf>
    <xf numFmtId="4" fontId="2" fillId="0" borderId="65" xfId="2" applyNumberFormat="1" applyFill="1" applyBorder="1" applyAlignment="1" applyProtection="1">
      <alignment horizontal="center"/>
    </xf>
    <xf numFmtId="4" fontId="3" fillId="0" borderId="66" xfId="3" applyNumberFormat="1" applyFill="1" applyBorder="1" applyAlignment="1" applyProtection="1">
      <alignment horizontal="center"/>
    </xf>
    <xf numFmtId="0" fontId="2" fillId="0" borderId="43" xfId="2" applyFill="1" applyBorder="1" applyAlignment="1" applyProtection="1">
      <alignment horizontal="left"/>
    </xf>
    <xf numFmtId="0" fontId="2" fillId="0" borderId="45" xfId="2" applyFill="1" applyBorder="1" applyAlignment="1" applyProtection="1">
      <alignment horizontal="left"/>
    </xf>
    <xf numFmtId="0" fontId="2" fillId="0" borderId="43" xfId="2" applyFill="1" applyBorder="1" applyAlignment="1" applyProtection="1">
      <alignment horizontal="left"/>
      <protection locked="0"/>
    </xf>
    <xf numFmtId="0" fontId="2" fillId="0" borderId="45" xfId="2" applyFill="1" applyBorder="1" applyAlignment="1" applyProtection="1">
      <alignment horizontal="left"/>
      <protection locked="0"/>
    </xf>
    <xf numFmtId="0" fontId="2" fillId="0" borderId="27" xfId="2" applyFill="1" applyBorder="1" applyAlignment="1" applyProtection="1">
      <alignment horizontal="left"/>
      <protection locked="0"/>
    </xf>
    <xf numFmtId="0" fontId="5" fillId="0" borderId="31" xfId="0" applyFont="1" applyFill="1" applyBorder="1" applyAlignment="1" applyProtection="1">
      <alignment horizontal="center"/>
    </xf>
    <xf numFmtId="14" fontId="2" fillId="0" borderId="67" xfId="2" applyNumberFormat="1" applyFill="1" applyBorder="1" applyAlignment="1" applyProtection="1">
      <alignment horizontal="left"/>
    </xf>
    <xf numFmtId="14" fontId="2" fillId="0" borderId="68" xfId="2" applyNumberFormat="1" applyFill="1" applyBorder="1" applyAlignment="1" applyProtection="1">
      <alignment horizontal="left"/>
    </xf>
    <xf numFmtId="4" fontId="3" fillId="0" borderId="69" xfId="3" applyNumberFormat="1" applyFill="1" applyBorder="1" applyAlignment="1" applyProtection="1">
      <alignment horizontal="center"/>
    </xf>
    <xf numFmtId="4" fontId="2" fillId="0" borderId="70" xfId="2" applyNumberFormat="1" applyFill="1" applyBorder="1" applyAlignment="1" applyProtection="1">
      <alignment horizontal="center"/>
    </xf>
    <xf numFmtId="4" fontId="3" fillId="0" borderId="71" xfId="3" applyNumberFormat="1" applyFill="1" applyBorder="1" applyAlignment="1" applyProtection="1">
      <alignment horizontal="center"/>
    </xf>
    <xf numFmtId="0" fontId="2" fillId="0" borderId="33" xfId="2" applyFill="1" applyBorder="1" applyAlignment="1" applyProtection="1">
      <alignment horizontal="left"/>
    </xf>
    <xf numFmtId="0" fontId="2" fillId="0" borderId="35" xfId="2" applyFill="1" applyBorder="1" applyAlignment="1" applyProtection="1">
      <alignment horizontal="left"/>
    </xf>
    <xf numFmtId="0" fontId="2" fillId="0" borderId="33" xfId="2" applyFill="1" applyBorder="1" applyAlignment="1" applyProtection="1">
      <alignment horizontal="left"/>
      <protection locked="0"/>
    </xf>
    <xf numFmtId="0" fontId="2" fillId="0" borderId="35" xfId="2" applyFill="1" applyBorder="1" applyAlignment="1" applyProtection="1">
      <alignment horizontal="left"/>
      <protection locked="0"/>
    </xf>
    <xf numFmtId="0" fontId="2" fillId="0" borderId="55" xfId="2" applyFill="1" applyBorder="1" applyAlignment="1" applyProtection="1">
      <alignment horizontal="left"/>
      <protection locked="0"/>
    </xf>
    <xf numFmtId="43" fontId="2" fillId="0" borderId="11" xfId="1" applyFont="1" applyFill="1" applyBorder="1" applyAlignment="1" applyProtection="1">
      <alignment horizontal="center"/>
    </xf>
    <xf numFmtId="0" fontId="6" fillId="0" borderId="74" xfId="0" applyFont="1" applyFill="1" applyBorder="1" applyAlignment="1" applyProtection="1"/>
    <xf numFmtId="0" fontId="6" fillId="0" borderId="44" xfId="0" applyFont="1" applyFill="1" applyBorder="1" applyAlignment="1" applyProtection="1">
      <alignment horizontal="left"/>
    </xf>
    <xf numFmtId="0" fontId="6" fillId="0" borderId="46" xfId="0" applyFont="1" applyFill="1" applyBorder="1" applyAlignment="1" applyProtection="1">
      <alignment horizontal="left"/>
    </xf>
    <xf numFmtId="0" fontId="2" fillId="0" borderId="13" xfId="2" applyFill="1" applyBorder="1" applyAlignment="1" applyProtection="1">
      <alignment horizontal="left"/>
    </xf>
    <xf numFmtId="0" fontId="2" fillId="0" borderId="14" xfId="2" applyFill="1" applyBorder="1" applyAlignment="1" applyProtection="1">
      <alignment horizontal="left"/>
    </xf>
    <xf numFmtId="0" fontId="2" fillId="0" borderId="12" xfId="2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11" xfId="1" applyFont="1" applyFill="1" applyBorder="1" applyAlignment="1" applyProtection="1">
      <alignment horizontal="center" shrinkToFi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72" xfId="0" applyFont="1" applyFill="1" applyBorder="1" applyAlignment="1" applyProtection="1">
      <alignment horizontal="center" wrapText="1"/>
    </xf>
    <xf numFmtId="0" fontId="6" fillId="0" borderId="75" xfId="0" applyFont="1" applyFill="1" applyBorder="1" applyAlignment="1" applyProtection="1">
      <alignment horizontal="center" wrapText="1"/>
    </xf>
    <xf numFmtId="0" fontId="6" fillId="0" borderId="56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74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/>
    <xf numFmtId="0" fontId="6" fillId="0" borderId="52" xfId="0" applyFont="1" applyFill="1" applyBorder="1" applyAlignment="1" applyProtection="1">
      <alignment horizontal="center" wrapText="1"/>
    </xf>
    <xf numFmtId="0" fontId="6" fillId="0" borderId="53" xfId="0" applyFont="1" applyFill="1" applyBorder="1" applyAlignment="1" applyProtection="1">
      <alignment horizontal="center" wrapText="1"/>
    </xf>
    <xf numFmtId="0" fontId="6" fillId="0" borderId="47" xfId="0" applyFont="1" applyFill="1" applyBorder="1" applyAlignment="1" applyProtection="1">
      <alignment horizontal="center" wrapText="1"/>
    </xf>
    <xf numFmtId="0" fontId="6" fillId="0" borderId="26" xfId="0" applyFont="1" applyFill="1" applyBorder="1" applyAlignment="1" applyProtection="1">
      <alignment horizontal="left"/>
    </xf>
    <xf numFmtId="0" fontId="2" fillId="0" borderId="0" xfId="2" applyFill="1" applyBorder="1" applyAlignment="1" applyProtection="1"/>
    <xf numFmtId="0" fontId="6" fillId="0" borderId="53" xfId="0" applyFont="1" applyFill="1" applyBorder="1" applyAlignment="1" applyProtection="1">
      <alignment horizontal="left"/>
    </xf>
    <xf numFmtId="43" fontId="3" fillId="0" borderId="0" xfId="3" applyNumberFormat="1" applyFill="1" applyBorder="1" applyAlignment="1" applyProtection="1">
      <alignment horizontal="center"/>
    </xf>
    <xf numFmtId="0" fontId="5" fillId="0" borderId="72" xfId="0" applyFont="1" applyFill="1" applyBorder="1" applyProtection="1"/>
    <xf numFmtId="0" fontId="6" fillId="0" borderId="75" xfId="0" applyFont="1" applyFill="1" applyBorder="1" applyProtection="1"/>
    <xf numFmtId="0" fontId="6" fillId="0" borderId="56" xfId="0" applyFont="1" applyFill="1" applyBorder="1" applyProtection="1"/>
    <xf numFmtId="0" fontId="0" fillId="0" borderId="0" xfId="0" applyFill="1" applyProtection="1"/>
    <xf numFmtId="0" fontId="6" fillId="6" borderId="0" xfId="0" applyFont="1" applyFill="1" applyProtection="1"/>
    <xf numFmtId="0" fontId="6" fillId="0" borderId="44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  <xf numFmtId="43" fontId="2" fillId="0" borderId="76" xfId="1" applyFont="1" applyFill="1" applyBorder="1" applyAlignment="1" applyProtection="1">
      <alignment horizontal="center"/>
    </xf>
    <xf numFmtId="43" fontId="2" fillId="0" borderId="10" xfId="1" applyFont="1" applyFill="1" applyBorder="1" applyAlignment="1" applyProtection="1">
      <alignment horizontal="center"/>
    </xf>
    <xf numFmtId="0" fontId="6" fillId="0" borderId="10" xfId="0" applyFont="1" applyFill="1" applyBorder="1" applyProtection="1"/>
    <xf numFmtId="0" fontId="6" fillId="0" borderId="74" xfId="0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43" fontId="2" fillId="0" borderId="77" xfId="1" applyFont="1" applyFill="1" applyBorder="1" applyAlignment="1" applyProtection="1">
      <alignment horizontal="center"/>
    </xf>
    <xf numFmtId="0" fontId="2" fillId="0" borderId="0" xfId="2" applyFill="1" applyBorder="1" applyAlignment="1" applyProtection="1">
      <alignment vertical="center"/>
    </xf>
    <xf numFmtId="43" fontId="2" fillId="0" borderId="78" xfId="1" applyFont="1" applyFill="1" applyBorder="1" applyAlignment="1" applyProtection="1">
      <alignment horizontal="center"/>
    </xf>
    <xf numFmtId="0" fontId="6" fillId="0" borderId="52" xfId="0" applyFont="1" applyFill="1" applyBorder="1" applyProtection="1"/>
    <xf numFmtId="0" fontId="6" fillId="0" borderId="53" xfId="0" applyFont="1" applyFill="1" applyBorder="1" applyProtection="1"/>
    <xf numFmtId="0" fontId="6" fillId="0" borderId="47" xfId="0" applyFont="1" applyFill="1" applyBorder="1" applyProtection="1"/>
    <xf numFmtId="0" fontId="0" fillId="0" borderId="0" xfId="0" applyFill="1" applyBorder="1" applyProtection="1"/>
    <xf numFmtId="0" fontId="6" fillId="0" borderId="39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/>
    </xf>
    <xf numFmtId="0" fontId="2" fillId="0" borderId="22" xfId="1" applyNumberFormat="1" applyFont="1" applyFill="1" applyBorder="1" applyAlignment="1" applyProtection="1">
      <alignment horizontal="center"/>
    </xf>
    <xf numFmtId="0" fontId="2" fillId="0" borderId="40" xfId="2" applyNumberFormat="1" applyFill="1" applyBorder="1" applyAlignment="1" applyProtection="1">
      <alignment horizontal="left"/>
    </xf>
    <xf numFmtId="0" fontId="2" fillId="0" borderId="42" xfId="2" applyNumberForma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/>
    </xf>
    <xf numFmtId="0" fontId="6" fillId="0" borderId="41" xfId="0" applyFont="1" applyFill="1" applyBorder="1" applyAlignment="1" applyProtection="1">
      <alignment horizontal="left"/>
    </xf>
    <xf numFmtId="0" fontId="6" fillId="0" borderId="43" xfId="0" applyFont="1" applyFill="1" applyBorder="1" applyAlignment="1" applyProtection="1">
      <alignment horizontal="left"/>
    </xf>
    <xf numFmtId="0" fontId="2" fillId="0" borderId="11" xfId="1" applyNumberFormat="1" applyFont="1" applyFill="1" applyBorder="1" applyAlignment="1" applyProtection="1">
      <alignment horizontal="center"/>
    </xf>
    <xf numFmtId="0" fontId="2" fillId="0" borderId="44" xfId="2" applyNumberFormat="1" applyFill="1" applyBorder="1" applyAlignment="1" applyProtection="1">
      <alignment horizontal="left"/>
    </xf>
    <xf numFmtId="0" fontId="2" fillId="0" borderId="46" xfId="2" applyNumberFormat="1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</xf>
    <xf numFmtId="0" fontId="6" fillId="0" borderId="45" xfId="0" applyFont="1" applyFill="1" applyBorder="1" applyAlignment="1" applyProtection="1">
      <alignment horizontal="left"/>
    </xf>
    <xf numFmtId="0" fontId="6" fillId="0" borderId="33" xfId="0" applyFont="1" applyFill="1" applyBorder="1" applyAlignment="1" applyProtection="1">
      <alignment horizontal="left"/>
    </xf>
    <xf numFmtId="0" fontId="6" fillId="0" borderId="37" xfId="0" applyFont="1" applyFill="1" applyBorder="1" applyAlignment="1" applyProtection="1">
      <alignment horizontal="left"/>
    </xf>
    <xf numFmtId="0" fontId="2" fillId="0" borderId="37" xfId="1" applyNumberFormat="1" applyFont="1" applyFill="1" applyBorder="1" applyAlignment="1" applyProtection="1">
      <alignment horizontal="center"/>
    </xf>
    <xf numFmtId="0" fontId="2" fillId="0" borderId="34" xfId="2" applyNumberFormat="1" applyFill="1" applyBorder="1" applyAlignment="1" applyProtection="1">
      <alignment horizontal="left"/>
    </xf>
    <xf numFmtId="0" fontId="2" fillId="0" borderId="50" xfId="2" applyNumberFormat="1" applyFill="1" applyBorder="1" applyAlignment="1" applyProtection="1">
      <alignment horizontal="left"/>
    </xf>
    <xf numFmtId="0" fontId="6" fillId="0" borderId="37" xfId="0" applyFont="1" applyFill="1" applyBorder="1" applyAlignment="1" applyProtection="1">
      <alignment horizontal="left"/>
    </xf>
    <xf numFmtId="0" fontId="6" fillId="0" borderId="35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/>
    <xf numFmtId="0" fontId="6" fillId="0" borderId="11" xfId="0" applyFont="1" applyFill="1" applyBorder="1" applyAlignment="1" applyProtection="1">
      <alignment horizontal="left" vertical="center"/>
    </xf>
    <xf numFmtId="0" fontId="2" fillId="0" borderId="11" xfId="2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14" fontId="4" fillId="0" borderId="0" xfId="2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6" fillId="0" borderId="24" xfId="0" applyFont="1" applyFill="1" applyBorder="1" applyProtection="1"/>
    <xf numFmtId="0" fontId="6" fillId="0" borderId="36" xfId="0" applyFont="1" applyFill="1" applyBorder="1" applyProtection="1"/>
    <xf numFmtId="0" fontId="6" fillId="0" borderId="32" xfId="0" applyFont="1" applyFill="1" applyBorder="1" applyProtection="1"/>
    <xf numFmtId="0" fontId="5" fillId="0" borderId="51" xfId="0" applyFont="1" applyFill="1" applyBorder="1" applyAlignment="1" applyProtection="1">
      <alignment horizontal="center" vertical="center"/>
    </xf>
    <xf numFmtId="0" fontId="5" fillId="0" borderId="79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/>
    </xf>
    <xf numFmtId="43" fontId="3" fillId="0" borderId="2" xfId="1" applyFont="1" applyFill="1" applyBorder="1" applyAlignment="1" applyProtection="1">
      <alignment horizontal="center"/>
    </xf>
    <xf numFmtId="43" fontId="3" fillId="0" borderId="44" xfId="1" applyFont="1" applyFill="1" applyBorder="1" applyAlignment="1" applyProtection="1">
      <alignment horizontal="center"/>
    </xf>
    <xf numFmtId="43" fontId="3" fillId="0" borderId="26" xfId="1" applyFont="1" applyFill="1" applyBorder="1" applyAlignment="1" applyProtection="1">
      <alignment horizontal="center"/>
    </xf>
    <xf numFmtId="43" fontId="3" fillId="0" borderId="46" xfId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vertical="center"/>
    </xf>
    <xf numFmtId="0" fontId="6" fillId="0" borderId="75" xfId="0" applyFont="1" applyFill="1" applyBorder="1" applyAlignment="1" applyProtection="1">
      <alignment horizontal="center"/>
    </xf>
    <xf numFmtId="0" fontId="6" fillId="0" borderId="8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31" xfId="0" applyFont="1" applyFill="1" applyBorder="1" applyAlignment="1" applyProtection="1">
      <alignment vertical="center"/>
    </xf>
    <xf numFmtId="0" fontId="6" fillId="0" borderId="36" xfId="0" applyFont="1" applyFill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0" fillId="0" borderId="75" xfId="0" applyBorder="1" applyProtection="1"/>
    <xf numFmtId="43" fontId="2" fillId="0" borderId="81" xfId="2" applyNumberFormat="1" applyFill="1" applyBorder="1" applyProtection="1"/>
    <xf numFmtId="43" fontId="6" fillId="0" borderId="75" xfId="0" applyNumberFormat="1" applyFont="1" applyFill="1" applyBorder="1" applyProtection="1"/>
    <xf numFmtId="0" fontId="6" fillId="0" borderId="75" xfId="0" applyFont="1" applyFill="1" applyBorder="1" applyAlignment="1" applyProtection="1"/>
    <xf numFmtId="0" fontId="6" fillId="0" borderId="80" xfId="0" applyFont="1" applyFill="1" applyBorder="1" applyProtection="1"/>
    <xf numFmtId="43" fontId="2" fillId="0" borderId="9" xfId="2" applyNumberFormat="1" applyFill="1" applyBorder="1" applyProtection="1"/>
    <xf numFmtId="43" fontId="6" fillId="0" borderId="0" xfId="0" applyNumberFormat="1" applyFont="1" applyFill="1" applyBorder="1" applyProtection="1"/>
    <xf numFmtId="0" fontId="0" fillId="0" borderId="0" xfId="0" applyBorder="1" applyProtection="1"/>
    <xf numFmtId="0" fontId="0" fillId="0" borderId="36" xfId="0" applyBorder="1" applyProtection="1"/>
    <xf numFmtId="43" fontId="2" fillId="0" borderId="82" xfId="2" applyNumberFormat="1" applyFill="1" applyBorder="1" applyProtection="1"/>
    <xf numFmtId="43" fontId="6" fillId="0" borderId="36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16" fillId="0" borderId="44" xfId="0" applyFont="1" applyFill="1" applyBorder="1" applyAlignment="1" applyProtection="1">
      <alignment horizontal="left" vertical="center"/>
    </xf>
    <xf numFmtId="0" fontId="6" fillId="0" borderId="26" xfId="0" applyFont="1" applyFill="1" applyBorder="1" applyProtection="1"/>
    <xf numFmtId="0" fontId="6" fillId="0" borderId="26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6" fillId="0" borderId="0" xfId="0" applyFont="1" applyProtection="1"/>
    <xf numFmtId="0" fontId="18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36" xfId="0" applyFont="1" applyFill="1" applyBorder="1" applyAlignment="1" applyProtection="1">
      <alignment horizontal="left"/>
      <protection locked="0"/>
    </xf>
    <xf numFmtId="0" fontId="6" fillId="0" borderId="36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protection locked="0"/>
    </xf>
  </cellXfs>
  <cellStyles count="5">
    <cellStyle name="Ausgabe" xfId="3" builtinId="21"/>
    <cellStyle name="Eingabe" xfId="2" builtinId="20"/>
    <cellStyle name="Komma" xfId="1" builtinId="3"/>
    <cellStyle name="Link" xfId="4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isure/Marcus/Leisure%20Ratenabfrage%202017_2018/R&#252;cklauf%20der%20Hotels/freigegeben/STAG%20Hotels/Steigenberger%20D&#252;sseldorf_2017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T &amp; Groups"/>
      <sheetName val="SNR"/>
      <sheetName val="Drop Down"/>
    </sheetNames>
    <sheetDataSet>
      <sheetData sheetId="0">
        <row r="2">
          <cell r="C2" t="str">
            <v>Steigenberger Parkhotel</v>
          </cell>
          <cell r="N2" t="str">
            <v>Commerzbank AG</v>
          </cell>
        </row>
        <row r="3">
          <cell r="C3" t="str">
            <v>Jeanette Wiesner</v>
          </cell>
          <cell r="N3" t="str">
            <v>Breite Str. 25 , 40213 Düsseldorf</v>
          </cell>
        </row>
        <row r="4">
          <cell r="C4" t="str">
            <v>Königsallee 1a</v>
          </cell>
          <cell r="N4" t="str">
            <v>Steigenberger Parkhotel</v>
          </cell>
        </row>
        <row r="5">
          <cell r="C5">
            <v>40212</v>
          </cell>
        </row>
        <row r="6">
          <cell r="C6" t="str">
            <v>Düsseldorf</v>
          </cell>
          <cell r="N6" t="str">
            <v>DE39 3004 0000 0171 8584 00</v>
          </cell>
        </row>
        <row r="7">
          <cell r="C7" t="str">
            <v>Germany</v>
          </cell>
          <cell r="N7" t="str">
            <v>COBADEFFXXX</v>
          </cell>
        </row>
        <row r="8">
          <cell r="C8" t="str">
            <v>0049</v>
          </cell>
          <cell r="D8">
            <v>211</v>
          </cell>
          <cell r="E8" t="str">
            <v>1381 614</v>
          </cell>
          <cell r="N8" t="str">
            <v xml:space="preserve">DE 114 216 731 </v>
          </cell>
        </row>
        <row r="9">
          <cell r="C9" t="str">
            <v>duesseldorf@steigenberger.de</v>
          </cell>
        </row>
        <row r="16">
          <cell r="B16">
            <v>42826</v>
          </cell>
          <cell r="C16">
            <v>42834</v>
          </cell>
          <cell r="G16">
            <v>195</v>
          </cell>
          <cell r="L16">
            <v>120</v>
          </cell>
          <cell r="Q16">
            <v>85</v>
          </cell>
          <cell r="R16" t="str">
            <v>1-4</v>
          </cell>
        </row>
        <row r="17">
          <cell r="B17">
            <v>42826</v>
          </cell>
          <cell r="C17">
            <v>42834</v>
          </cell>
          <cell r="G17">
            <v>149</v>
          </cell>
          <cell r="L17">
            <v>99</v>
          </cell>
          <cell r="Q17">
            <v>85</v>
          </cell>
          <cell r="R17" t="str">
            <v>5-7</v>
          </cell>
        </row>
        <row r="18">
          <cell r="B18">
            <v>42835</v>
          </cell>
          <cell r="C18">
            <v>42848</v>
          </cell>
          <cell r="G18">
            <v>149</v>
          </cell>
          <cell r="L18">
            <v>99</v>
          </cell>
          <cell r="Q18">
            <v>85</v>
          </cell>
          <cell r="R18" t="str">
            <v>1-7</v>
          </cell>
        </row>
        <row r="19">
          <cell r="B19">
            <v>42849</v>
          </cell>
          <cell r="C19">
            <v>42916</v>
          </cell>
          <cell r="G19">
            <v>195</v>
          </cell>
          <cell r="L19">
            <v>120</v>
          </cell>
          <cell r="Q19">
            <v>85</v>
          </cell>
          <cell r="R19" t="str">
            <v>1-4</v>
          </cell>
        </row>
        <row r="20">
          <cell r="B20">
            <v>42849</v>
          </cell>
          <cell r="C20">
            <v>42916</v>
          </cell>
          <cell r="G20">
            <v>149</v>
          </cell>
          <cell r="L20">
            <v>99</v>
          </cell>
          <cell r="Q20">
            <v>85</v>
          </cell>
          <cell r="R20" t="str">
            <v>5-7</v>
          </cell>
        </row>
        <row r="21">
          <cell r="B21">
            <v>42917</v>
          </cell>
          <cell r="C21">
            <v>42967</v>
          </cell>
          <cell r="G21">
            <v>215</v>
          </cell>
          <cell r="L21">
            <v>132</v>
          </cell>
          <cell r="Q21">
            <v>85</v>
          </cell>
          <cell r="R21" t="str">
            <v>1-7</v>
          </cell>
        </row>
        <row r="22">
          <cell r="B22">
            <v>42968</v>
          </cell>
          <cell r="C22">
            <v>43058</v>
          </cell>
          <cell r="G22">
            <v>195</v>
          </cell>
          <cell r="L22">
            <v>120</v>
          </cell>
          <cell r="Q22">
            <v>85</v>
          </cell>
          <cell r="R22" t="str">
            <v>1-4</v>
          </cell>
        </row>
        <row r="23">
          <cell r="B23">
            <v>42968</v>
          </cell>
          <cell r="C23">
            <v>43058</v>
          </cell>
          <cell r="G23">
            <v>149</v>
          </cell>
          <cell r="L23">
            <v>99</v>
          </cell>
          <cell r="Q23">
            <v>85</v>
          </cell>
          <cell r="R23" t="str">
            <v>5-7</v>
          </cell>
        </row>
        <row r="24">
          <cell r="B24">
            <v>43059</v>
          </cell>
          <cell r="C24">
            <v>43086</v>
          </cell>
          <cell r="G24">
            <v>195</v>
          </cell>
          <cell r="L24">
            <v>120</v>
          </cell>
          <cell r="Q24">
            <v>85</v>
          </cell>
          <cell r="R24" t="str">
            <v>1-7</v>
          </cell>
        </row>
        <row r="25">
          <cell r="B25">
            <v>43087</v>
          </cell>
          <cell r="C25">
            <v>43099</v>
          </cell>
          <cell r="G25">
            <v>149</v>
          </cell>
          <cell r="L25">
            <v>99</v>
          </cell>
          <cell r="Q25">
            <v>85</v>
          </cell>
          <cell r="R25" t="str">
            <v>1-7</v>
          </cell>
        </row>
        <row r="26">
          <cell r="B26">
            <v>43100</v>
          </cell>
          <cell r="C26">
            <v>43100</v>
          </cell>
          <cell r="G26">
            <v>215</v>
          </cell>
          <cell r="L26">
            <v>132</v>
          </cell>
          <cell r="Q26">
            <v>85</v>
          </cell>
          <cell r="R26" t="str">
            <v>1-7</v>
          </cell>
        </row>
        <row r="27">
          <cell r="B27">
            <v>43101</v>
          </cell>
          <cell r="C27">
            <v>43114</v>
          </cell>
          <cell r="G27">
            <v>149</v>
          </cell>
          <cell r="L27">
            <v>99</v>
          </cell>
          <cell r="Q27">
            <v>85</v>
          </cell>
          <cell r="R27" t="str">
            <v>1-7</v>
          </cell>
        </row>
        <row r="28">
          <cell r="B28">
            <v>43115</v>
          </cell>
          <cell r="C28">
            <v>43184</v>
          </cell>
          <cell r="G28">
            <v>195</v>
          </cell>
          <cell r="L28">
            <v>120</v>
          </cell>
          <cell r="Q28">
            <v>85</v>
          </cell>
          <cell r="R28" t="str">
            <v>1-4</v>
          </cell>
        </row>
        <row r="29">
          <cell r="B29">
            <v>43115</v>
          </cell>
          <cell r="C29">
            <v>43184</v>
          </cell>
          <cell r="G29">
            <v>149</v>
          </cell>
          <cell r="L29">
            <v>99</v>
          </cell>
          <cell r="Q29">
            <v>85</v>
          </cell>
          <cell r="R29" t="str">
            <v>5-7</v>
          </cell>
        </row>
        <row r="30">
          <cell r="B30">
            <v>43185</v>
          </cell>
          <cell r="C30">
            <v>43190</v>
          </cell>
          <cell r="G30">
            <v>149</v>
          </cell>
          <cell r="L30">
            <v>99</v>
          </cell>
          <cell r="Q30">
            <v>85</v>
          </cell>
          <cell r="R30" t="str">
            <v>1-7</v>
          </cell>
        </row>
        <row r="42">
          <cell r="G42" t="str">
            <v>15%</v>
          </cell>
          <cell r="J42" t="str">
            <v>Event and Fair dates</v>
          </cell>
        </row>
        <row r="45">
          <cell r="B45" t="str">
            <v>Other specials (eg: F&amp;B discounts, upgrades, etc.)</v>
          </cell>
          <cell r="J45" t="str">
            <v>Week end rate 01.05.17, 25.05.17, 05.06.17, 15.06.17, 02.-03.10.17, 01.-02.11.17</v>
          </cell>
        </row>
        <row r="55">
          <cell r="B55">
            <v>42858</v>
          </cell>
          <cell r="C55">
            <v>42864</v>
          </cell>
          <cell r="G55">
            <v>345</v>
          </cell>
          <cell r="K55">
            <v>195</v>
          </cell>
          <cell r="O55">
            <v>85</v>
          </cell>
          <cell r="P55" t="str">
            <v>Interpack MLOS7</v>
          </cell>
        </row>
        <row r="56">
          <cell r="B56">
            <v>42990</v>
          </cell>
          <cell r="C56">
            <v>42993</v>
          </cell>
          <cell r="G56">
            <v>345</v>
          </cell>
          <cell r="K56">
            <v>195</v>
          </cell>
          <cell r="O56">
            <v>85</v>
          </cell>
          <cell r="P56" t="str">
            <v>ExpoPharm</v>
          </cell>
        </row>
        <row r="57">
          <cell r="B57">
            <v>43002</v>
          </cell>
          <cell r="C57">
            <v>43006</v>
          </cell>
          <cell r="G57">
            <v>225</v>
          </cell>
          <cell r="K57">
            <v>135</v>
          </cell>
          <cell r="O57">
            <v>85</v>
          </cell>
          <cell r="P57" t="str">
            <v>Schweißen &amp; Schneiden</v>
          </cell>
        </row>
        <row r="58">
          <cell r="B58">
            <v>43014</v>
          </cell>
          <cell r="C58">
            <v>43018</v>
          </cell>
          <cell r="G58">
            <v>345</v>
          </cell>
          <cell r="K58">
            <v>195</v>
          </cell>
          <cell r="O58">
            <v>85</v>
          </cell>
          <cell r="P58" t="str">
            <v>Anuga</v>
          </cell>
        </row>
        <row r="59">
          <cell r="B59">
            <v>43024</v>
          </cell>
          <cell r="C59">
            <v>43028</v>
          </cell>
          <cell r="G59">
            <v>345</v>
          </cell>
          <cell r="K59">
            <v>195</v>
          </cell>
          <cell r="O59">
            <v>85</v>
          </cell>
          <cell r="P59" t="str">
            <v>A+A</v>
          </cell>
        </row>
        <row r="60">
          <cell r="B60">
            <v>43051</v>
          </cell>
          <cell r="C60">
            <v>43054</v>
          </cell>
          <cell r="G60">
            <v>509</v>
          </cell>
          <cell r="K60">
            <v>279</v>
          </cell>
          <cell r="O60">
            <v>85</v>
          </cell>
          <cell r="P60" t="str">
            <v>Medica</v>
          </cell>
        </row>
        <row r="61">
          <cell r="B61">
            <v>43119</v>
          </cell>
          <cell r="C61">
            <v>43130</v>
          </cell>
          <cell r="G61">
            <v>225</v>
          </cell>
          <cell r="K61">
            <v>135</v>
          </cell>
          <cell r="O61">
            <v>85</v>
          </cell>
          <cell r="P61" t="str">
            <v>Boot</v>
          </cell>
        </row>
        <row r="62">
          <cell r="B62">
            <v>43176</v>
          </cell>
          <cell r="C62">
            <v>43178</v>
          </cell>
          <cell r="G62">
            <v>509</v>
          </cell>
          <cell r="K62">
            <v>279</v>
          </cell>
          <cell r="O62">
            <v>85</v>
          </cell>
          <cell r="P62" t="str">
            <v>Prowein</v>
          </cell>
        </row>
        <row r="120">
          <cell r="D120" t="str">
            <v>EUR</v>
          </cell>
          <cell r="J120" t="str">
            <v>Superior</v>
          </cell>
        </row>
        <row r="121">
          <cell r="J121" t="str">
            <v xml:space="preserve">Deluxe </v>
          </cell>
        </row>
        <row r="122">
          <cell r="D122" t="str">
            <v>yes</v>
          </cell>
          <cell r="J122">
            <v>30</v>
          </cell>
        </row>
        <row r="123">
          <cell r="D123">
            <v>25</v>
          </cell>
          <cell r="J123" t="str">
            <v xml:space="preserve">Grand Deluxe </v>
          </cell>
        </row>
        <row r="124">
          <cell r="D124" t="str">
            <v>Inclusive</v>
          </cell>
          <cell r="J124">
            <v>70</v>
          </cell>
        </row>
        <row r="125">
          <cell r="D125" t="str">
            <v>Exclusive</v>
          </cell>
        </row>
        <row r="126">
          <cell r="D126" t="str">
            <v>yes</v>
          </cell>
        </row>
        <row r="130">
          <cell r="I130">
            <v>7</v>
          </cell>
          <cell r="J130">
            <v>19</v>
          </cell>
          <cell r="K130">
            <v>19</v>
          </cell>
        </row>
        <row r="140">
          <cell r="C140">
            <v>1</v>
          </cell>
          <cell r="D140" t="str">
            <v>Days prior arrival</v>
          </cell>
        </row>
        <row r="141">
          <cell r="C141" t="str">
            <v>90 PCT</v>
          </cell>
          <cell r="D141" t="str">
            <v>of 1st night</v>
          </cell>
        </row>
        <row r="142">
          <cell r="C142" t="str">
            <v>90 PCT</v>
          </cell>
          <cell r="D142" t="str">
            <v>of total stay</v>
          </cell>
        </row>
        <row r="148">
          <cell r="D148">
            <v>39</v>
          </cell>
        </row>
        <row r="149">
          <cell r="D149">
            <v>49</v>
          </cell>
        </row>
        <row r="150">
          <cell r="D150">
            <v>59</v>
          </cell>
        </row>
        <row r="151">
          <cell r="D151">
            <v>59</v>
          </cell>
        </row>
        <row r="163">
          <cell r="H163">
            <v>55</v>
          </cell>
        </row>
        <row r="164">
          <cell r="H164">
            <v>55</v>
          </cell>
        </row>
        <row r="165">
          <cell r="H165">
            <v>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@world-avenues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showGridLines="0" tabSelected="1" view="pageBreakPreview" topLeftCell="A67" zoomScale="85" zoomScaleNormal="115" zoomScaleSheetLayoutView="85" workbookViewId="0">
      <selection activeCell="T102" sqref="T102"/>
    </sheetView>
  </sheetViews>
  <sheetFormatPr baseColWidth="10" defaultRowHeight="15" x14ac:dyDescent="0.25"/>
  <cols>
    <col min="1" max="2" width="11.42578125" style="309"/>
    <col min="3" max="3" width="12.5703125" style="309" customWidth="1"/>
    <col min="4" max="11" width="11.42578125" style="309"/>
    <col min="12" max="12" width="11.5703125" style="309" customWidth="1"/>
    <col min="13" max="14" width="11.42578125" style="309"/>
    <col min="15" max="16384" width="11.42578125" style="12"/>
  </cols>
  <sheetData>
    <row r="1" spans="1:14" s="5" customFormat="1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spans="1:14" x14ac:dyDescent="0.25">
      <c r="A2" s="6" t="s">
        <v>1</v>
      </c>
      <c r="B2" s="6"/>
      <c r="C2" s="7" t="str">
        <f>[1]INPUT!C2</f>
        <v>Steigenberger Parkhotel</v>
      </c>
      <c r="D2" s="8"/>
      <c r="E2" s="8"/>
      <c r="F2" s="8"/>
      <c r="G2" s="9"/>
      <c r="H2" s="10" t="s">
        <v>2</v>
      </c>
      <c r="I2" s="10"/>
      <c r="J2" s="14" t="s">
        <v>114</v>
      </c>
      <c r="K2" s="15"/>
      <c r="L2" s="15"/>
      <c r="M2" s="15"/>
      <c r="N2" s="11"/>
    </row>
    <row r="3" spans="1:14" x14ac:dyDescent="0.25">
      <c r="A3" s="13" t="s">
        <v>3</v>
      </c>
      <c r="B3" s="13"/>
      <c r="C3" s="14" t="str">
        <f>[1]INPUT!C3</f>
        <v>Jeanette Wiesner</v>
      </c>
      <c r="D3" s="15"/>
      <c r="E3" s="15"/>
      <c r="F3" s="15"/>
      <c r="G3" s="9"/>
      <c r="H3" s="16" t="s">
        <v>3</v>
      </c>
      <c r="I3" s="16"/>
      <c r="J3" s="14" t="s">
        <v>115</v>
      </c>
      <c r="K3" s="15"/>
      <c r="L3" s="15"/>
      <c r="M3" s="15"/>
      <c r="N3" s="11"/>
    </row>
    <row r="4" spans="1:14" x14ac:dyDescent="0.25">
      <c r="A4" s="13" t="s">
        <v>4</v>
      </c>
      <c r="B4" s="13"/>
      <c r="C4" s="14" t="str">
        <f>[1]INPUT!C4</f>
        <v>Königsallee 1a</v>
      </c>
      <c r="D4" s="15"/>
      <c r="E4" s="15"/>
      <c r="F4" s="15"/>
      <c r="G4" s="9"/>
      <c r="H4" s="16" t="s">
        <v>4</v>
      </c>
      <c r="I4" s="16"/>
      <c r="J4" s="14" t="s">
        <v>116</v>
      </c>
      <c r="K4" s="15"/>
      <c r="L4" s="15"/>
      <c r="M4" s="15"/>
      <c r="N4" s="11"/>
    </row>
    <row r="5" spans="1:14" x14ac:dyDescent="0.25">
      <c r="A5" s="13" t="s">
        <v>5</v>
      </c>
      <c r="B5" s="13"/>
      <c r="C5" s="14">
        <f>[1]INPUT!C5</f>
        <v>40212</v>
      </c>
      <c r="D5" s="15"/>
      <c r="E5" s="15"/>
      <c r="F5" s="15"/>
      <c r="G5" s="9"/>
      <c r="H5" s="16" t="s">
        <v>5</v>
      </c>
      <c r="I5" s="16"/>
      <c r="J5" s="14" t="s">
        <v>117</v>
      </c>
      <c r="K5" s="15"/>
      <c r="L5" s="15"/>
      <c r="M5" s="15"/>
      <c r="N5" s="11"/>
    </row>
    <row r="6" spans="1:14" x14ac:dyDescent="0.25">
      <c r="A6" s="13" t="s">
        <v>6</v>
      </c>
      <c r="B6" s="13"/>
      <c r="C6" s="14" t="str">
        <f>[1]INPUT!C6</f>
        <v>Düsseldorf</v>
      </c>
      <c r="D6" s="15"/>
      <c r="E6" s="15"/>
      <c r="F6" s="15"/>
      <c r="G6" s="9"/>
      <c r="H6" s="16" t="s">
        <v>6</v>
      </c>
      <c r="I6" s="16"/>
      <c r="J6" s="14" t="s">
        <v>118</v>
      </c>
      <c r="K6" s="15"/>
      <c r="L6" s="15"/>
      <c r="M6" s="15"/>
      <c r="N6" s="11"/>
    </row>
    <row r="7" spans="1:14" x14ac:dyDescent="0.25">
      <c r="A7" s="13" t="s">
        <v>7</v>
      </c>
      <c r="B7" s="13"/>
      <c r="C7" s="14" t="str">
        <f>[1]INPUT!C7</f>
        <v>Germany</v>
      </c>
      <c r="D7" s="15"/>
      <c r="E7" s="15"/>
      <c r="F7" s="15"/>
      <c r="G7" s="9"/>
      <c r="H7" s="16" t="s">
        <v>7</v>
      </c>
      <c r="I7" s="16"/>
      <c r="J7" s="14" t="s">
        <v>119</v>
      </c>
      <c r="K7" s="15"/>
      <c r="L7" s="15"/>
      <c r="M7" s="15"/>
      <c r="N7" s="11"/>
    </row>
    <row r="8" spans="1:14" x14ac:dyDescent="0.25">
      <c r="A8" s="13" t="s">
        <v>8</v>
      </c>
      <c r="B8" s="13"/>
      <c r="C8" s="17" t="str">
        <f>[1]INPUT!C8</f>
        <v>0049</v>
      </c>
      <c r="D8" s="18">
        <f>[1]INPUT!D8</f>
        <v>211</v>
      </c>
      <c r="E8" s="19" t="str">
        <f>[1]INPUT!E8</f>
        <v>1381 614</v>
      </c>
      <c r="F8" s="20"/>
      <c r="G8" s="9"/>
      <c r="H8" s="16" t="s">
        <v>8</v>
      </c>
      <c r="I8" s="16"/>
      <c r="J8" s="14"/>
      <c r="K8" s="15"/>
      <c r="L8" s="15"/>
      <c r="M8" s="15"/>
      <c r="N8" s="11"/>
    </row>
    <row r="9" spans="1:14" x14ac:dyDescent="0.25">
      <c r="A9" s="13" t="s">
        <v>9</v>
      </c>
      <c r="B9" s="13"/>
      <c r="C9" s="21" t="str">
        <f>[1]INPUT!C9</f>
        <v>duesseldorf@steigenberger.de</v>
      </c>
      <c r="D9" s="22"/>
      <c r="E9" s="22"/>
      <c r="F9" s="22"/>
      <c r="G9" s="9"/>
      <c r="H9" s="16" t="s">
        <v>9</v>
      </c>
      <c r="I9" s="16"/>
      <c r="J9" s="14" t="s">
        <v>120</v>
      </c>
      <c r="K9" s="15"/>
      <c r="L9" s="15"/>
      <c r="M9" s="15"/>
      <c r="N9" s="11"/>
    </row>
    <row r="10" spans="1:14" s="5" customFormat="1" ht="15.75" thickBo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5" customFormat="1" ht="15.75" thickBot="1" x14ac:dyDescent="0.3">
      <c r="A11" s="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24"/>
    </row>
    <row r="12" spans="1:14" s="5" customFormat="1" ht="27" thickBot="1" x14ac:dyDescent="0.45">
      <c r="A12" s="25" t="s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8"/>
    </row>
    <row r="13" spans="1:14" s="5" customFormat="1" x14ac:dyDescent="0.25">
      <c r="A13" s="29" t="s">
        <v>12</v>
      </c>
      <c r="B13" s="30" t="s">
        <v>13</v>
      </c>
      <c r="C13" s="31" t="s">
        <v>14</v>
      </c>
      <c r="D13" s="32" t="s">
        <v>15</v>
      </c>
      <c r="E13" s="33"/>
      <c r="F13" s="32" t="s">
        <v>16</v>
      </c>
      <c r="G13" s="34"/>
      <c r="H13" s="30" t="s">
        <v>17</v>
      </c>
      <c r="I13" s="31"/>
      <c r="J13" s="35" t="s">
        <v>18</v>
      </c>
      <c r="K13" s="36"/>
      <c r="L13" s="37" t="s">
        <v>19</v>
      </c>
      <c r="M13" s="38" t="s">
        <v>20</v>
      </c>
      <c r="N13" s="28"/>
    </row>
    <row r="14" spans="1:14" s="5" customFormat="1" ht="15" customHeight="1" x14ac:dyDescent="0.25">
      <c r="A14" s="39"/>
      <c r="B14" s="40"/>
      <c r="C14" s="41"/>
      <c r="D14" s="42" t="s">
        <v>21</v>
      </c>
      <c r="E14" s="43"/>
      <c r="F14" s="42" t="s">
        <v>21</v>
      </c>
      <c r="G14" s="44"/>
      <c r="H14" s="45"/>
      <c r="I14" s="46"/>
      <c r="J14" s="47"/>
      <c r="K14" s="48"/>
      <c r="L14" s="49"/>
      <c r="M14" s="50"/>
      <c r="N14" s="28"/>
    </row>
    <row r="15" spans="1:14" s="5" customFormat="1" ht="15.75" thickBot="1" x14ac:dyDescent="0.3">
      <c r="A15" s="51"/>
      <c r="B15" s="52"/>
      <c r="C15" s="53"/>
      <c r="D15" s="54" t="s">
        <v>22</v>
      </c>
      <c r="E15" s="55" t="s">
        <v>23</v>
      </c>
      <c r="F15" s="54" t="s">
        <v>22</v>
      </c>
      <c r="G15" s="56" t="s">
        <v>23</v>
      </c>
      <c r="H15" s="54" t="s">
        <v>24</v>
      </c>
      <c r="I15" s="56" t="s">
        <v>23</v>
      </c>
      <c r="J15" s="57"/>
      <c r="K15" s="58"/>
      <c r="L15" s="59"/>
      <c r="M15" s="60"/>
      <c r="N15" s="28"/>
    </row>
    <row r="16" spans="1:14" x14ac:dyDescent="0.25">
      <c r="A16" s="61" t="s">
        <v>25</v>
      </c>
      <c r="B16" s="62">
        <f>[1]INPUT!B16</f>
        <v>42826</v>
      </c>
      <c r="C16" s="63">
        <f>[1]INPUT!C16</f>
        <v>42834</v>
      </c>
      <c r="D16" s="64">
        <f>[1]INPUT!G16</f>
        <v>195</v>
      </c>
      <c r="E16" s="65">
        <f>D16/75*100</f>
        <v>260</v>
      </c>
      <c r="F16" s="64">
        <f>[1]INPUT!L16</f>
        <v>120</v>
      </c>
      <c r="G16" s="65">
        <f>F16/75*100</f>
        <v>160</v>
      </c>
      <c r="H16" s="64">
        <f>[1]INPUT!Q16</f>
        <v>85</v>
      </c>
      <c r="I16" s="66">
        <f>H16/75*100</f>
        <v>113.33333333333333</v>
      </c>
      <c r="J16" s="67" t="str">
        <f>[1]INPUT!R16</f>
        <v>1-4</v>
      </c>
      <c r="K16" s="68"/>
      <c r="L16" s="69" t="s">
        <v>121</v>
      </c>
      <c r="M16" s="70"/>
      <c r="N16" s="71"/>
    </row>
    <row r="17" spans="1:19" x14ac:dyDescent="0.25">
      <c r="A17" s="72" t="s">
        <v>25</v>
      </c>
      <c r="B17" s="73">
        <f>[1]INPUT!B17</f>
        <v>42826</v>
      </c>
      <c r="C17" s="74">
        <f>[1]INPUT!C17</f>
        <v>42834</v>
      </c>
      <c r="D17" s="75">
        <f>[1]INPUT!G17</f>
        <v>149</v>
      </c>
      <c r="E17" s="76">
        <f>D17/75*100</f>
        <v>198.66666666666666</v>
      </c>
      <c r="F17" s="75">
        <f>[1]INPUT!L17</f>
        <v>99</v>
      </c>
      <c r="G17" s="76">
        <f>F17/75*100</f>
        <v>132</v>
      </c>
      <c r="H17" s="75">
        <f>[1]INPUT!Q17</f>
        <v>85</v>
      </c>
      <c r="I17" s="77">
        <f>H17/75*100</f>
        <v>113.33333333333333</v>
      </c>
      <c r="J17" s="78" t="str">
        <f>[1]INPUT!R17</f>
        <v>5-7</v>
      </c>
      <c r="K17" s="79"/>
      <c r="L17" s="80" t="s">
        <v>121</v>
      </c>
      <c r="M17" s="81"/>
      <c r="N17" s="71"/>
    </row>
    <row r="18" spans="1:19" x14ac:dyDescent="0.25">
      <c r="A18" s="72" t="s">
        <v>25</v>
      </c>
      <c r="B18" s="73">
        <f>[1]INPUT!B18</f>
        <v>42835</v>
      </c>
      <c r="C18" s="74">
        <f>[1]INPUT!C18</f>
        <v>42848</v>
      </c>
      <c r="D18" s="75">
        <f>[1]INPUT!G18</f>
        <v>149</v>
      </c>
      <c r="E18" s="76">
        <f t="shared" ref="E18:G30" si="0">D18/75*100</f>
        <v>198.66666666666666</v>
      </c>
      <c r="F18" s="75">
        <f>[1]INPUT!L18</f>
        <v>99</v>
      </c>
      <c r="G18" s="76">
        <f t="shared" si="0"/>
        <v>132</v>
      </c>
      <c r="H18" s="75">
        <f>[1]INPUT!Q18</f>
        <v>85</v>
      </c>
      <c r="I18" s="77">
        <f t="shared" ref="I18:I30" si="1">H18/75*100</f>
        <v>113.33333333333333</v>
      </c>
      <c r="J18" s="78" t="str">
        <f>[1]INPUT!R18</f>
        <v>1-7</v>
      </c>
      <c r="K18" s="79"/>
      <c r="L18" s="80" t="s">
        <v>121</v>
      </c>
      <c r="M18" s="81"/>
      <c r="N18" s="71"/>
    </row>
    <row r="19" spans="1:19" x14ac:dyDescent="0.25">
      <c r="A19" s="72" t="s">
        <v>25</v>
      </c>
      <c r="B19" s="73">
        <f>[1]INPUT!B19</f>
        <v>42849</v>
      </c>
      <c r="C19" s="74">
        <f>[1]INPUT!C19</f>
        <v>42916</v>
      </c>
      <c r="D19" s="75">
        <f>[1]INPUT!G19</f>
        <v>195</v>
      </c>
      <c r="E19" s="76">
        <f t="shared" si="0"/>
        <v>260</v>
      </c>
      <c r="F19" s="75">
        <f>[1]INPUT!L19</f>
        <v>120</v>
      </c>
      <c r="G19" s="76">
        <f t="shared" si="0"/>
        <v>160</v>
      </c>
      <c r="H19" s="75">
        <f>[1]INPUT!Q19</f>
        <v>85</v>
      </c>
      <c r="I19" s="77">
        <f t="shared" si="1"/>
        <v>113.33333333333333</v>
      </c>
      <c r="J19" s="78" t="str">
        <f>[1]INPUT!R19</f>
        <v>1-4</v>
      </c>
      <c r="K19" s="79"/>
      <c r="L19" s="80" t="s">
        <v>121</v>
      </c>
      <c r="M19" s="81"/>
      <c r="N19" s="71"/>
    </row>
    <row r="20" spans="1:19" x14ac:dyDescent="0.25">
      <c r="A20" s="72" t="s">
        <v>25</v>
      </c>
      <c r="B20" s="73">
        <f>[1]INPUT!B20</f>
        <v>42849</v>
      </c>
      <c r="C20" s="74">
        <f>[1]INPUT!C20</f>
        <v>42916</v>
      </c>
      <c r="D20" s="75">
        <f>[1]INPUT!G20</f>
        <v>149</v>
      </c>
      <c r="E20" s="76">
        <f t="shared" si="0"/>
        <v>198.66666666666666</v>
      </c>
      <c r="F20" s="75">
        <f>[1]INPUT!L20</f>
        <v>99</v>
      </c>
      <c r="G20" s="76">
        <f t="shared" si="0"/>
        <v>132</v>
      </c>
      <c r="H20" s="75">
        <f>[1]INPUT!Q20</f>
        <v>85</v>
      </c>
      <c r="I20" s="77">
        <f t="shared" si="1"/>
        <v>113.33333333333333</v>
      </c>
      <c r="J20" s="78" t="str">
        <f>[1]INPUT!R20</f>
        <v>5-7</v>
      </c>
      <c r="K20" s="79"/>
      <c r="L20" s="80" t="s">
        <v>121</v>
      </c>
      <c r="M20" s="81"/>
      <c r="N20" s="71"/>
    </row>
    <row r="21" spans="1:19" x14ac:dyDescent="0.25">
      <c r="A21" s="72" t="s">
        <v>25</v>
      </c>
      <c r="B21" s="73">
        <f>[1]INPUT!B21</f>
        <v>42917</v>
      </c>
      <c r="C21" s="74">
        <f>[1]INPUT!C21</f>
        <v>42967</v>
      </c>
      <c r="D21" s="75">
        <f>[1]INPUT!G21</f>
        <v>215</v>
      </c>
      <c r="E21" s="76">
        <f t="shared" si="0"/>
        <v>286.66666666666669</v>
      </c>
      <c r="F21" s="75">
        <f>[1]INPUT!L21</f>
        <v>132</v>
      </c>
      <c r="G21" s="76">
        <f t="shared" si="0"/>
        <v>176</v>
      </c>
      <c r="H21" s="75">
        <f>[1]INPUT!Q21</f>
        <v>85</v>
      </c>
      <c r="I21" s="77">
        <f t="shared" si="1"/>
        <v>113.33333333333333</v>
      </c>
      <c r="J21" s="78" t="str">
        <f>[1]INPUT!R21</f>
        <v>1-7</v>
      </c>
      <c r="K21" s="79"/>
      <c r="L21" s="80" t="s">
        <v>121</v>
      </c>
      <c r="M21" s="81"/>
      <c r="N21" s="71"/>
    </row>
    <row r="22" spans="1:19" x14ac:dyDescent="0.25">
      <c r="A22" s="72" t="s">
        <v>25</v>
      </c>
      <c r="B22" s="73">
        <f>[1]INPUT!B22</f>
        <v>42968</v>
      </c>
      <c r="C22" s="74">
        <f>[1]INPUT!C22</f>
        <v>43058</v>
      </c>
      <c r="D22" s="75">
        <f>[1]INPUT!G22</f>
        <v>195</v>
      </c>
      <c r="E22" s="76">
        <f t="shared" si="0"/>
        <v>260</v>
      </c>
      <c r="F22" s="75">
        <f>[1]INPUT!L22</f>
        <v>120</v>
      </c>
      <c r="G22" s="76">
        <f t="shared" si="0"/>
        <v>160</v>
      </c>
      <c r="H22" s="75">
        <f>[1]INPUT!Q22</f>
        <v>85</v>
      </c>
      <c r="I22" s="77">
        <f t="shared" si="1"/>
        <v>113.33333333333333</v>
      </c>
      <c r="J22" s="78" t="str">
        <f>[1]INPUT!R22</f>
        <v>1-4</v>
      </c>
      <c r="K22" s="79"/>
      <c r="L22" s="80" t="s">
        <v>121</v>
      </c>
      <c r="M22" s="81"/>
      <c r="N22" s="71"/>
    </row>
    <row r="23" spans="1:19" x14ac:dyDescent="0.25">
      <c r="A23" s="72" t="s">
        <v>25</v>
      </c>
      <c r="B23" s="73">
        <f>[1]INPUT!B23</f>
        <v>42968</v>
      </c>
      <c r="C23" s="74">
        <f>[1]INPUT!C23</f>
        <v>43058</v>
      </c>
      <c r="D23" s="75">
        <f>[1]INPUT!G23</f>
        <v>149</v>
      </c>
      <c r="E23" s="76">
        <f t="shared" si="0"/>
        <v>198.66666666666666</v>
      </c>
      <c r="F23" s="75">
        <f>[1]INPUT!L23</f>
        <v>99</v>
      </c>
      <c r="G23" s="76">
        <f t="shared" si="0"/>
        <v>132</v>
      </c>
      <c r="H23" s="75">
        <f>[1]INPUT!Q23</f>
        <v>85</v>
      </c>
      <c r="I23" s="77">
        <f t="shared" si="1"/>
        <v>113.33333333333333</v>
      </c>
      <c r="J23" s="78" t="str">
        <f>[1]INPUT!R23</f>
        <v>5-7</v>
      </c>
      <c r="K23" s="79"/>
      <c r="L23" s="80" t="s">
        <v>121</v>
      </c>
      <c r="M23" s="81"/>
      <c r="N23" s="71"/>
    </row>
    <row r="24" spans="1:19" x14ac:dyDescent="0.25">
      <c r="A24" s="72" t="s">
        <v>25</v>
      </c>
      <c r="B24" s="73">
        <f>[1]INPUT!B24</f>
        <v>43059</v>
      </c>
      <c r="C24" s="74">
        <f>[1]INPUT!C24</f>
        <v>43086</v>
      </c>
      <c r="D24" s="75">
        <f>[1]INPUT!G24</f>
        <v>195</v>
      </c>
      <c r="E24" s="76">
        <f t="shared" si="0"/>
        <v>260</v>
      </c>
      <c r="F24" s="75">
        <f>[1]INPUT!L24</f>
        <v>120</v>
      </c>
      <c r="G24" s="76">
        <f t="shared" si="0"/>
        <v>160</v>
      </c>
      <c r="H24" s="75">
        <f>[1]INPUT!Q24</f>
        <v>85</v>
      </c>
      <c r="I24" s="77">
        <f t="shared" si="1"/>
        <v>113.33333333333333</v>
      </c>
      <c r="J24" s="78" t="str">
        <f>[1]INPUT!R24</f>
        <v>1-7</v>
      </c>
      <c r="K24" s="79"/>
      <c r="L24" s="80" t="s">
        <v>121</v>
      </c>
      <c r="M24" s="81"/>
      <c r="N24" s="71"/>
    </row>
    <row r="25" spans="1:19" x14ac:dyDescent="0.25">
      <c r="A25" s="72" t="s">
        <v>25</v>
      </c>
      <c r="B25" s="73">
        <f>[1]INPUT!B25</f>
        <v>43087</v>
      </c>
      <c r="C25" s="74">
        <f>[1]INPUT!C25</f>
        <v>43099</v>
      </c>
      <c r="D25" s="75">
        <f>[1]INPUT!G25</f>
        <v>149</v>
      </c>
      <c r="E25" s="76">
        <f t="shared" si="0"/>
        <v>198.66666666666666</v>
      </c>
      <c r="F25" s="75">
        <f>[1]INPUT!L25</f>
        <v>99</v>
      </c>
      <c r="G25" s="76">
        <f t="shared" si="0"/>
        <v>132</v>
      </c>
      <c r="H25" s="75">
        <f>[1]INPUT!Q25</f>
        <v>85</v>
      </c>
      <c r="I25" s="77">
        <f t="shared" si="1"/>
        <v>113.33333333333333</v>
      </c>
      <c r="J25" s="78" t="str">
        <f>[1]INPUT!R25</f>
        <v>1-7</v>
      </c>
      <c r="K25" s="79"/>
      <c r="L25" s="80" t="s">
        <v>121</v>
      </c>
      <c r="M25" s="81"/>
      <c r="N25" s="71"/>
    </row>
    <row r="26" spans="1:19" x14ac:dyDescent="0.25">
      <c r="A26" s="72" t="s">
        <v>25</v>
      </c>
      <c r="B26" s="73">
        <f>[1]INPUT!B26</f>
        <v>43100</v>
      </c>
      <c r="C26" s="74">
        <f>[1]INPUT!C26</f>
        <v>43100</v>
      </c>
      <c r="D26" s="75">
        <f>[1]INPUT!G26</f>
        <v>215</v>
      </c>
      <c r="E26" s="76">
        <f t="shared" si="0"/>
        <v>286.66666666666669</v>
      </c>
      <c r="F26" s="75">
        <f>[1]INPUT!L26</f>
        <v>132</v>
      </c>
      <c r="G26" s="76">
        <f t="shared" si="0"/>
        <v>176</v>
      </c>
      <c r="H26" s="75">
        <f>[1]INPUT!Q26</f>
        <v>85</v>
      </c>
      <c r="I26" s="77">
        <f t="shared" si="1"/>
        <v>113.33333333333333</v>
      </c>
      <c r="J26" s="78" t="str">
        <f>[1]INPUT!R26</f>
        <v>1-7</v>
      </c>
      <c r="K26" s="79"/>
      <c r="L26" s="82" t="s">
        <v>121</v>
      </c>
      <c r="M26" s="83"/>
      <c r="N26" s="71"/>
    </row>
    <row r="27" spans="1:19" x14ac:dyDescent="0.25">
      <c r="A27" s="72" t="s">
        <v>25</v>
      </c>
      <c r="B27" s="73">
        <f>[1]INPUT!B27</f>
        <v>43101</v>
      </c>
      <c r="C27" s="74">
        <f>[1]INPUT!C27</f>
        <v>43114</v>
      </c>
      <c r="D27" s="75">
        <f>[1]INPUT!G27</f>
        <v>149</v>
      </c>
      <c r="E27" s="76">
        <f t="shared" si="0"/>
        <v>198.66666666666666</v>
      </c>
      <c r="F27" s="75">
        <f>[1]INPUT!L27</f>
        <v>99</v>
      </c>
      <c r="G27" s="76">
        <f t="shared" si="0"/>
        <v>132</v>
      </c>
      <c r="H27" s="75">
        <f>[1]INPUT!Q27</f>
        <v>85</v>
      </c>
      <c r="I27" s="77">
        <f t="shared" si="1"/>
        <v>113.33333333333333</v>
      </c>
      <c r="J27" s="78" t="str">
        <f>[1]INPUT!R27</f>
        <v>1-7</v>
      </c>
      <c r="K27" s="79"/>
      <c r="L27" s="80" t="s">
        <v>121</v>
      </c>
      <c r="M27" s="81"/>
      <c r="N27" s="71"/>
    </row>
    <row r="28" spans="1:19" x14ac:dyDescent="0.25">
      <c r="A28" s="72" t="s">
        <v>25</v>
      </c>
      <c r="B28" s="73">
        <f>[1]INPUT!B28</f>
        <v>43115</v>
      </c>
      <c r="C28" s="74">
        <f>[1]INPUT!C28</f>
        <v>43184</v>
      </c>
      <c r="D28" s="75">
        <f>[1]INPUT!G28</f>
        <v>195</v>
      </c>
      <c r="E28" s="76">
        <f t="shared" si="0"/>
        <v>260</v>
      </c>
      <c r="F28" s="75">
        <f>[1]INPUT!L28</f>
        <v>120</v>
      </c>
      <c r="G28" s="76">
        <f t="shared" si="0"/>
        <v>160</v>
      </c>
      <c r="H28" s="75">
        <f>[1]INPUT!Q28</f>
        <v>85</v>
      </c>
      <c r="I28" s="77">
        <f t="shared" si="1"/>
        <v>113.33333333333333</v>
      </c>
      <c r="J28" s="78" t="str">
        <f>[1]INPUT!R28</f>
        <v>1-4</v>
      </c>
      <c r="K28" s="79"/>
      <c r="L28" s="80" t="s">
        <v>121</v>
      </c>
      <c r="M28" s="81"/>
      <c r="N28" s="71"/>
    </row>
    <row r="29" spans="1:19" x14ac:dyDescent="0.25">
      <c r="A29" s="72" t="s">
        <v>25</v>
      </c>
      <c r="B29" s="73">
        <f>[1]INPUT!B29</f>
        <v>43115</v>
      </c>
      <c r="C29" s="74">
        <f>[1]INPUT!C29</f>
        <v>43184</v>
      </c>
      <c r="D29" s="75">
        <f>[1]INPUT!G29</f>
        <v>149</v>
      </c>
      <c r="E29" s="76">
        <f t="shared" si="0"/>
        <v>198.66666666666666</v>
      </c>
      <c r="F29" s="75">
        <f>[1]INPUT!L29</f>
        <v>99</v>
      </c>
      <c r="G29" s="76">
        <f t="shared" si="0"/>
        <v>132</v>
      </c>
      <c r="H29" s="75">
        <f>[1]INPUT!Q29</f>
        <v>85</v>
      </c>
      <c r="I29" s="77">
        <f t="shared" si="1"/>
        <v>113.33333333333333</v>
      </c>
      <c r="J29" s="78" t="str">
        <f>[1]INPUT!R29</f>
        <v>5-7</v>
      </c>
      <c r="K29" s="79"/>
      <c r="L29" s="80" t="s">
        <v>121</v>
      </c>
      <c r="M29" s="81"/>
      <c r="N29" s="71"/>
    </row>
    <row r="30" spans="1:19" ht="15.75" thickBot="1" x14ac:dyDescent="0.3">
      <c r="A30" s="84" t="s">
        <v>25</v>
      </c>
      <c r="B30" s="85">
        <f>[1]INPUT!B30</f>
        <v>43185</v>
      </c>
      <c r="C30" s="86">
        <f>[1]INPUT!C30</f>
        <v>43190</v>
      </c>
      <c r="D30" s="87">
        <f>[1]INPUT!G30</f>
        <v>149</v>
      </c>
      <c r="E30" s="88">
        <f t="shared" si="0"/>
        <v>198.66666666666666</v>
      </c>
      <c r="F30" s="87">
        <f>[1]INPUT!L30</f>
        <v>99</v>
      </c>
      <c r="G30" s="88">
        <f t="shared" si="0"/>
        <v>132</v>
      </c>
      <c r="H30" s="87">
        <f>[1]INPUT!Q30</f>
        <v>85</v>
      </c>
      <c r="I30" s="89">
        <f t="shared" si="1"/>
        <v>113.33333333333333</v>
      </c>
      <c r="J30" s="90" t="str">
        <f>[1]INPUT!R30</f>
        <v>1-7</v>
      </c>
      <c r="K30" s="91"/>
      <c r="L30" s="92" t="s">
        <v>121</v>
      </c>
      <c r="M30" s="93"/>
      <c r="N30" s="71"/>
    </row>
    <row r="31" spans="1:19" s="5" customFormat="1" ht="15.75" thickBot="1" x14ac:dyDescent="0.3">
      <c r="A31" s="94"/>
      <c r="B31" s="95"/>
      <c r="C31" s="95"/>
      <c r="D31" s="96"/>
      <c r="E31" s="96"/>
      <c r="F31" s="96"/>
      <c r="G31" s="97"/>
      <c r="H31" s="96"/>
      <c r="I31" s="96"/>
      <c r="J31" s="98"/>
      <c r="K31" s="23"/>
      <c r="L31" s="23"/>
      <c r="M31" s="23"/>
      <c r="N31" s="28"/>
    </row>
    <row r="32" spans="1:19" s="5" customFormat="1" ht="27" thickBot="1" x14ac:dyDescent="0.45">
      <c r="A32" s="25" t="s">
        <v>26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99"/>
      <c r="P32" s="100"/>
      <c r="Q32" s="100"/>
      <c r="R32" s="100"/>
      <c r="S32" s="100"/>
    </row>
    <row r="33" spans="1:19" s="5" customFormat="1" ht="15" customHeight="1" x14ac:dyDescent="0.25">
      <c r="A33" s="101" t="s">
        <v>12</v>
      </c>
      <c r="B33" s="102" t="s">
        <v>27</v>
      </c>
      <c r="C33" s="102"/>
      <c r="D33" s="102"/>
      <c r="E33" s="102"/>
      <c r="F33" s="102"/>
      <c r="G33" s="102" t="s">
        <v>28</v>
      </c>
      <c r="H33" s="102" t="s">
        <v>29</v>
      </c>
      <c r="I33" s="102"/>
      <c r="J33" s="103" t="s">
        <v>30</v>
      </c>
      <c r="K33" s="35"/>
      <c r="L33" s="35"/>
      <c r="M33" s="35"/>
      <c r="N33" s="36"/>
      <c r="O33" s="104"/>
      <c r="P33" s="105"/>
      <c r="Q33" s="105"/>
      <c r="R33" s="105"/>
      <c r="S33" s="105"/>
    </row>
    <row r="34" spans="1:19" s="5" customFormat="1" x14ac:dyDescent="0.25">
      <c r="A34" s="106"/>
      <c r="B34" s="107"/>
      <c r="C34" s="107"/>
      <c r="D34" s="107"/>
      <c r="E34" s="107"/>
      <c r="F34" s="107"/>
      <c r="G34" s="107"/>
      <c r="H34" s="107"/>
      <c r="I34" s="107"/>
      <c r="J34" s="108"/>
      <c r="K34" s="47"/>
      <c r="L34" s="47"/>
      <c r="M34" s="47"/>
      <c r="N34" s="48"/>
      <c r="O34" s="104"/>
      <c r="P34" s="105"/>
      <c r="Q34" s="105"/>
      <c r="R34" s="105"/>
      <c r="S34" s="105"/>
    </row>
    <row r="35" spans="1:19" s="5" customForma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9"/>
      <c r="K35" s="110"/>
      <c r="L35" s="110"/>
      <c r="M35" s="110"/>
      <c r="N35" s="111"/>
      <c r="O35" s="104"/>
      <c r="P35" s="105"/>
      <c r="Q35" s="105"/>
      <c r="R35" s="105"/>
      <c r="S35" s="105"/>
    </row>
    <row r="36" spans="1:19" ht="45" customHeight="1" x14ac:dyDescent="0.25">
      <c r="A36" s="112" t="s">
        <v>31</v>
      </c>
      <c r="B36" s="113" t="s">
        <v>32</v>
      </c>
      <c r="C36" s="113"/>
      <c r="D36" s="113"/>
      <c r="E36" s="113"/>
      <c r="F36" s="113"/>
      <c r="G36" s="114" t="str">
        <f>[1]INPUT!G42</f>
        <v>15%</v>
      </c>
      <c r="H36" s="115" t="s">
        <v>33</v>
      </c>
      <c r="I36" s="115"/>
      <c r="J36" s="116" t="str">
        <f>[1]INPUT!J42</f>
        <v>Event and Fair dates</v>
      </c>
      <c r="K36" s="117"/>
      <c r="L36" s="117"/>
      <c r="M36" s="117"/>
      <c r="N36" s="118"/>
      <c r="O36" s="119"/>
      <c r="P36" s="120"/>
      <c r="Q36" s="120"/>
      <c r="R36" s="120"/>
      <c r="S36" s="120"/>
    </row>
    <row r="37" spans="1:19" ht="34.5" customHeight="1" thickBot="1" x14ac:dyDescent="0.3">
      <c r="A37" s="54" t="s">
        <v>31</v>
      </c>
      <c r="B37" s="121" t="str">
        <f>[1]INPUT!B45</f>
        <v>Other specials (eg: F&amp;B discounts, upgrades, etc.)</v>
      </c>
      <c r="C37" s="121"/>
      <c r="D37" s="121"/>
      <c r="E37" s="121"/>
      <c r="F37" s="121"/>
      <c r="G37" s="122">
        <f>[1]INPUT!G45</f>
        <v>0</v>
      </c>
      <c r="H37" s="123">
        <f>[1]INPUT!H45</f>
        <v>0</v>
      </c>
      <c r="I37" s="124"/>
      <c r="J37" s="125" t="str">
        <f>[1]INPUT!J45</f>
        <v>Week end rate 01.05.17, 25.05.17, 05.06.17, 15.06.17, 02.-03.10.17, 01.-02.11.17</v>
      </c>
      <c r="K37" s="126"/>
      <c r="L37" s="126"/>
      <c r="M37" s="126"/>
      <c r="N37" s="127"/>
      <c r="O37" s="119"/>
      <c r="P37" s="120"/>
      <c r="Q37" s="120"/>
      <c r="R37" s="120"/>
      <c r="S37" s="120"/>
    </row>
    <row r="38" spans="1:19" s="5" customFormat="1" ht="34.5" customHeight="1" x14ac:dyDescent="0.25">
      <c r="A38" s="94"/>
      <c r="B38" s="95"/>
      <c r="C38" s="95"/>
      <c r="D38" s="96"/>
      <c r="E38" s="96"/>
      <c r="F38" s="96"/>
      <c r="G38" s="97"/>
      <c r="H38" s="96"/>
      <c r="I38" s="96"/>
      <c r="J38" s="98"/>
      <c r="K38" s="23"/>
      <c r="L38" s="23"/>
      <c r="M38" s="23"/>
      <c r="N38" s="28"/>
    </row>
    <row r="39" spans="1:19" s="5" customFormat="1" x14ac:dyDescent="0.25">
      <c r="A39" s="128" t="s">
        <v>34</v>
      </c>
      <c r="B39" s="95"/>
      <c r="C39" s="95"/>
      <c r="D39" s="96"/>
      <c r="E39" s="96"/>
      <c r="F39" s="96"/>
      <c r="G39" s="97"/>
      <c r="H39" s="96"/>
      <c r="I39" s="96"/>
      <c r="J39" s="98"/>
      <c r="K39" s="23"/>
      <c r="L39" s="23"/>
      <c r="M39" s="23"/>
      <c r="N39" s="28"/>
    </row>
    <row r="40" spans="1:19" s="5" customFormat="1" ht="15.75" thickBot="1" x14ac:dyDescent="0.3">
      <c r="A40" s="128"/>
      <c r="B40" s="95"/>
      <c r="C40" s="95"/>
      <c r="D40" s="96"/>
      <c r="E40" s="96"/>
      <c r="F40" s="96"/>
      <c r="G40" s="97"/>
      <c r="H40" s="96"/>
      <c r="I40" s="96"/>
      <c r="J40" s="98"/>
      <c r="K40" s="23"/>
      <c r="L40" s="23"/>
      <c r="M40" s="23"/>
      <c r="N40" s="28"/>
    </row>
    <row r="41" spans="1:19" s="5" customFormat="1" ht="27" thickBot="1" x14ac:dyDescent="0.45">
      <c r="A41" s="25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</row>
    <row r="42" spans="1:19" s="5" customFormat="1" x14ac:dyDescent="0.25">
      <c r="A42" s="29" t="s">
        <v>12</v>
      </c>
      <c r="B42" s="30" t="s">
        <v>13</v>
      </c>
      <c r="C42" s="31" t="s">
        <v>14</v>
      </c>
      <c r="D42" s="129" t="s">
        <v>15</v>
      </c>
      <c r="E42" s="130"/>
      <c r="F42" s="131" t="s">
        <v>16</v>
      </c>
      <c r="G42" s="132"/>
      <c r="H42" s="133" t="s">
        <v>17</v>
      </c>
      <c r="I42" s="133"/>
      <c r="J42" s="134" t="s">
        <v>36</v>
      </c>
      <c r="K42" s="36"/>
      <c r="L42" s="135" t="s">
        <v>19</v>
      </c>
      <c r="M42" s="38" t="s">
        <v>20</v>
      </c>
      <c r="N42" s="38" t="s">
        <v>37</v>
      </c>
    </row>
    <row r="43" spans="1:19" s="5" customFormat="1" x14ac:dyDescent="0.25">
      <c r="A43" s="39"/>
      <c r="B43" s="40"/>
      <c r="C43" s="41"/>
      <c r="D43" s="136" t="s">
        <v>21</v>
      </c>
      <c r="E43" s="137"/>
      <c r="F43" s="138" t="s">
        <v>21</v>
      </c>
      <c r="G43" s="139"/>
      <c r="H43" s="140"/>
      <c r="I43" s="140"/>
      <c r="J43" s="141"/>
      <c r="K43" s="48"/>
      <c r="L43" s="142"/>
      <c r="M43" s="50"/>
      <c r="N43" s="50"/>
    </row>
    <row r="44" spans="1:19" s="5" customFormat="1" ht="15.75" thickBot="1" x14ac:dyDescent="0.3">
      <c r="A44" s="51"/>
      <c r="B44" s="52"/>
      <c r="C44" s="53"/>
      <c r="D44" s="143" t="s">
        <v>22</v>
      </c>
      <c r="E44" s="55" t="s">
        <v>23</v>
      </c>
      <c r="F44" s="54" t="s">
        <v>22</v>
      </c>
      <c r="G44" s="56" t="s">
        <v>23</v>
      </c>
      <c r="H44" s="144" t="s">
        <v>24</v>
      </c>
      <c r="I44" s="55" t="s">
        <v>23</v>
      </c>
      <c r="J44" s="145"/>
      <c r="K44" s="58"/>
      <c r="L44" s="146"/>
      <c r="M44" s="60"/>
      <c r="N44" s="60"/>
    </row>
    <row r="45" spans="1:19" x14ac:dyDescent="0.25">
      <c r="A45" s="61" t="s">
        <v>38</v>
      </c>
      <c r="B45" s="147">
        <f>[1]INPUT!B55</f>
        <v>42858</v>
      </c>
      <c r="C45" s="148">
        <f>[1]INPUT!C55</f>
        <v>42864</v>
      </c>
      <c r="D45" s="149">
        <f>[1]INPUT!G55</f>
        <v>345</v>
      </c>
      <c r="E45" s="150">
        <f t="shared" ref="E45:E52" si="2">D45/75*100</f>
        <v>459.99999999999994</v>
      </c>
      <c r="F45" s="149">
        <f>[1]INPUT!K55</f>
        <v>195</v>
      </c>
      <c r="G45" s="150">
        <f t="shared" ref="G45:G52" si="3">F45/75*100</f>
        <v>260</v>
      </c>
      <c r="H45" s="151">
        <f>[1]INPUT!O55</f>
        <v>85</v>
      </c>
      <c r="I45" s="150">
        <f t="shared" ref="I45:I52" si="4">H45/75*100</f>
        <v>113.33333333333333</v>
      </c>
      <c r="J45" s="152" t="str">
        <f>[1]INPUT!P55</f>
        <v>Interpack MLOS7</v>
      </c>
      <c r="K45" s="153"/>
      <c r="L45" s="154" t="s">
        <v>121</v>
      </c>
      <c r="M45" s="155"/>
      <c r="N45" s="156"/>
    </row>
    <row r="46" spans="1:19" x14ac:dyDescent="0.25">
      <c r="A46" s="157" t="s">
        <v>38</v>
      </c>
      <c r="B46" s="158">
        <f>[1]INPUT!B56</f>
        <v>42990</v>
      </c>
      <c r="C46" s="159">
        <f>[1]INPUT!C56</f>
        <v>42993</v>
      </c>
      <c r="D46" s="160">
        <f>[1]INPUT!G56</f>
        <v>345</v>
      </c>
      <c r="E46" s="161">
        <f t="shared" si="2"/>
        <v>459.99999999999994</v>
      </c>
      <c r="F46" s="160">
        <f>[1]INPUT!K56</f>
        <v>195</v>
      </c>
      <c r="G46" s="161">
        <f t="shared" si="3"/>
        <v>260</v>
      </c>
      <c r="H46" s="162">
        <f>[1]INPUT!O56</f>
        <v>85</v>
      </c>
      <c r="I46" s="161">
        <f t="shared" si="4"/>
        <v>113.33333333333333</v>
      </c>
      <c r="J46" s="163" t="str">
        <f>[1]INPUT!P56</f>
        <v>ExpoPharm</v>
      </c>
      <c r="K46" s="164"/>
      <c r="L46" s="165" t="s">
        <v>121</v>
      </c>
      <c r="M46" s="166"/>
      <c r="N46" s="167"/>
    </row>
    <row r="47" spans="1:19" x14ac:dyDescent="0.25">
      <c r="A47" s="157" t="s">
        <v>38</v>
      </c>
      <c r="B47" s="158">
        <f>[1]INPUT!B57</f>
        <v>43002</v>
      </c>
      <c r="C47" s="159">
        <f>[1]INPUT!C57</f>
        <v>43006</v>
      </c>
      <c r="D47" s="160">
        <f>[1]INPUT!G57</f>
        <v>225</v>
      </c>
      <c r="E47" s="161">
        <f t="shared" si="2"/>
        <v>300</v>
      </c>
      <c r="F47" s="160">
        <f>[1]INPUT!K57</f>
        <v>135</v>
      </c>
      <c r="G47" s="161">
        <f t="shared" si="3"/>
        <v>180</v>
      </c>
      <c r="H47" s="162">
        <f>[1]INPUT!O57</f>
        <v>85</v>
      </c>
      <c r="I47" s="161">
        <f t="shared" si="4"/>
        <v>113.33333333333333</v>
      </c>
      <c r="J47" s="163" t="str">
        <f>[1]INPUT!P57</f>
        <v>Schweißen &amp; Schneiden</v>
      </c>
      <c r="K47" s="164"/>
      <c r="L47" s="165" t="s">
        <v>121</v>
      </c>
      <c r="M47" s="166"/>
      <c r="N47" s="167"/>
    </row>
    <row r="48" spans="1:19" x14ac:dyDescent="0.25">
      <c r="A48" s="157" t="s">
        <v>38</v>
      </c>
      <c r="B48" s="158">
        <f>[1]INPUT!B58</f>
        <v>43014</v>
      </c>
      <c r="C48" s="159">
        <f>[1]INPUT!C58</f>
        <v>43018</v>
      </c>
      <c r="D48" s="160">
        <f>[1]INPUT!G58</f>
        <v>345</v>
      </c>
      <c r="E48" s="161">
        <f t="shared" si="2"/>
        <v>459.99999999999994</v>
      </c>
      <c r="F48" s="160">
        <f>[1]INPUT!K58</f>
        <v>195</v>
      </c>
      <c r="G48" s="161">
        <f t="shared" si="3"/>
        <v>260</v>
      </c>
      <c r="H48" s="162">
        <f>[1]INPUT!O58</f>
        <v>85</v>
      </c>
      <c r="I48" s="161">
        <f t="shared" si="4"/>
        <v>113.33333333333333</v>
      </c>
      <c r="J48" s="163" t="str">
        <f>[1]INPUT!P58</f>
        <v>Anuga</v>
      </c>
      <c r="K48" s="164"/>
      <c r="L48" s="165" t="s">
        <v>121</v>
      </c>
      <c r="M48" s="166"/>
      <c r="N48" s="167"/>
    </row>
    <row r="49" spans="1:15" x14ac:dyDescent="0.25">
      <c r="A49" s="157" t="s">
        <v>38</v>
      </c>
      <c r="B49" s="158">
        <f>[1]INPUT!B59</f>
        <v>43024</v>
      </c>
      <c r="C49" s="159">
        <f>[1]INPUT!C59</f>
        <v>43028</v>
      </c>
      <c r="D49" s="160">
        <f>[1]INPUT!G59</f>
        <v>345</v>
      </c>
      <c r="E49" s="161">
        <f t="shared" si="2"/>
        <v>459.99999999999994</v>
      </c>
      <c r="F49" s="160">
        <f>[1]INPUT!K59</f>
        <v>195</v>
      </c>
      <c r="G49" s="161">
        <f t="shared" si="3"/>
        <v>260</v>
      </c>
      <c r="H49" s="162">
        <f>[1]INPUT!O59</f>
        <v>85</v>
      </c>
      <c r="I49" s="161">
        <f t="shared" si="4"/>
        <v>113.33333333333333</v>
      </c>
      <c r="J49" s="163" t="str">
        <f>[1]INPUT!P59</f>
        <v>A+A</v>
      </c>
      <c r="K49" s="164"/>
      <c r="L49" s="165" t="s">
        <v>121</v>
      </c>
      <c r="M49" s="166"/>
      <c r="N49" s="167"/>
    </row>
    <row r="50" spans="1:15" x14ac:dyDescent="0.25">
      <c r="A50" s="157" t="s">
        <v>38</v>
      </c>
      <c r="B50" s="158">
        <f>[1]INPUT!B60</f>
        <v>43051</v>
      </c>
      <c r="C50" s="159">
        <f>[1]INPUT!C60</f>
        <v>43054</v>
      </c>
      <c r="D50" s="160">
        <f>[1]INPUT!G60</f>
        <v>509</v>
      </c>
      <c r="E50" s="161">
        <f t="shared" si="2"/>
        <v>678.66666666666674</v>
      </c>
      <c r="F50" s="160">
        <f>[1]INPUT!K60</f>
        <v>279</v>
      </c>
      <c r="G50" s="161">
        <f t="shared" si="3"/>
        <v>372</v>
      </c>
      <c r="H50" s="162">
        <f>[1]INPUT!O60</f>
        <v>85</v>
      </c>
      <c r="I50" s="161">
        <f t="shared" si="4"/>
        <v>113.33333333333333</v>
      </c>
      <c r="J50" s="163" t="str">
        <f>[1]INPUT!P60</f>
        <v>Medica</v>
      </c>
      <c r="K50" s="164"/>
      <c r="L50" s="165" t="s">
        <v>121</v>
      </c>
      <c r="M50" s="166"/>
      <c r="N50" s="167"/>
    </row>
    <row r="51" spans="1:15" x14ac:dyDescent="0.25">
      <c r="A51" s="157" t="s">
        <v>38</v>
      </c>
      <c r="B51" s="158">
        <f>[1]INPUT!B61</f>
        <v>43119</v>
      </c>
      <c r="C51" s="159">
        <f>[1]INPUT!C61</f>
        <v>43130</v>
      </c>
      <c r="D51" s="160">
        <f>[1]INPUT!G61</f>
        <v>225</v>
      </c>
      <c r="E51" s="161">
        <f t="shared" si="2"/>
        <v>300</v>
      </c>
      <c r="F51" s="160">
        <f>[1]INPUT!K61</f>
        <v>135</v>
      </c>
      <c r="G51" s="161">
        <f t="shared" si="3"/>
        <v>180</v>
      </c>
      <c r="H51" s="162">
        <f>[1]INPUT!O61</f>
        <v>85</v>
      </c>
      <c r="I51" s="161">
        <f t="shared" si="4"/>
        <v>113.33333333333333</v>
      </c>
      <c r="J51" s="163" t="str">
        <f>[1]INPUT!P61</f>
        <v>Boot</v>
      </c>
      <c r="K51" s="164"/>
      <c r="L51" s="165" t="s">
        <v>121</v>
      </c>
      <c r="M51" s="166"/>
      <c r="N51" s="167"/>
    </row>
    <row r="52" spans="1:15" ht="15.75" thickBot="1" x14ac:dyDescent="0.3">
      <c r="A52" s="168" t="s">
        <v>38</v>
      </c>
      <c r="B52" s="169">
        <f>[1]INPUT!B62</f>
        <v>43176</v>
      </c>
      <c r="C52" s="170">
        <f>[1]INPUT!C62</f>
        <v>43178</v>
      </c>
      <c r="D52" s="171">
        <f>[1]INPUT!G62</f>
        <v>509</v>
      </c>
      <c r="E52" s="172">
        <f t="shared" si="2"/>
        <v>678.66666666666674</v>
      </c>
      <c r="F52" s="171">
        <f>[1]INPUT!K62</f>
        <v>279</v>
      </c>
      <c r="G52" s="172">
        <f t="shared" si="3"/>
        <v>372</v>
      </c>
      <c r="H52" s="173">
        <f>[1]INPUT!O62</f>
        <v>85</v>
      </c>
      <c r="I52" s="172">
        <f t="shared" si="4"/>
        <v>113.33333333333333</v>
      </c>
      <c r="J52" s="174" t="str">
        <f>[1]INPUT!P62</f>
        <v>Prowein</v>
      </c>
      <c r="K52" s="175"/>
      <c r="L52" s="176" t="s">
        <v>121</v>
      </c>
      <c r="M52" s="177"/>
      <c r="N52" s="178"/>
    </row>
    <row r="53" spans="1:15" s="5" customFormat="1" x14ac:dyDescent="0.25">
      <c r="A53" s="128"/>
      <c r="B53" s="95"/>
      <c r="C53" s="95"/>
      <c r="D53" s="96"/>
      <c r="E53" s="96"/>
      <c r="F53" s="96"/>
      <c r="G53" s="97"/>
      <c r="H53" s="96"/>
      <c r="I53" s="96"/>
      <c r="J53" s="98"/>
      <c r="K53" s="23"/>
      <c r="L53" s="23"/>
      <c r="M53" s="23"/>
      <c r="N53" s="28"/>
    </row>
    <row r="54" spans="1:15" s="5" customFormat="1" x14ac:dyDescent="0.25">
      <c r="A54" s="94"/>
      <c r="B54" s="95"/>
      <c r="C54" s="95"/>
      <c r="D54" s="96"/>
      <c r="E54" s="96"/>
      <c r="F54" s="96"/>
      <c r="G54" s="97"/>
      <c r="H54" s="96"/>
      <c r="I54" s="96"/>
      <c r="J54" s="98"/>
      <c r="K54" s="23"/>
      <c r="L54" s="23"/>
      <c r="M54" s="23"/>
      <c r="N54" s="28"/>
    </row>
    <row r="55" spans="1:15" s="5" customFormat="1" ht="1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5" s="5" customFormat="1" x14ac:dyDescent="0.25">
      <c r="A56" s="13" t="s">
        <v>39</v>
      </c>
      <c r="B56" s="13"/>
      <c r="C56" s="13"/>
      <c r="D56" s="13"/>
      <c r="E56" s="179" t="str">
        <f>+[1]INPUT!J120</f>
        <v>Superior</v>
      </c>
      <c r="F56" s="28"/>
      <c r="G56" s="180"/>
      <c r="H56" s="181" t="s">
        <v>40</v>
      </c>
      <c r="I56" s="182"/>
      <c r="J56" s="183" t="str">
        <f>[1]INPUT!N2</f>
        <v>Commerzbank AG</v>
      </c>
      <c r="K56" s="184"/>
      <c r="L56" s="184"/>
      <c r="M56" s="185"/>
      <c r="N56" s="28"/>
      <c r="O56" s="186"/>
    </row>
    <row r="57" spans="1:15" s="5" customFormat="1" x14ac:dyDescent="0.25">
      <c r="A57" s="13" t="s">
        <v>41</v>
      </c>
      <c r="B57" s="13"/>
      <c r="C57" s="13"/>
      <c r="D57" s="13"/>
      <c r="E57" s="179" t="str">
        <f>[1]INPUT!J121</f>
        <v xml:space="preserve">Deluxe </v>
      </c>
      <c r="F57" s="187"/>
      <c r="G57" s="180"/>
      <c r="H57" s="181" t="s">
        <v>42</v>
      </c>
      <c r="I57" s="182"/>
      <c r="J57" s="183" t="str">
        <f>[1]INPUT!N3</f>
        <v>Breite Str. 25 , 40213 Düsseldorf</v>
      </c>
      <c r="K57" s="184"/>
      <c r="L57" s="184"/>
      <c r="M57" s="185"/>
      <c r="N57" s="28"/>
      <c r="O57" s="186"/>
    </row>
    <row r="58" spans="1:15" s="5" customFormat="1" x14ac:dyDescent="0.25">
      <c r="A58" s="13" t="s">
        <v>43</v>
      </c>
      <c r="B58" s="13"/>
      <c r="C58" s="13"/>
      <c r="D58" s="13"/>
      <c r="E58" s="179">
        <f>[1]INPUT!J122</f>
        <v>30</v>
      </c>
      <c r="F58" s="187"/>
      <c r="G58" s="180"/>
      <c r="H58" s="181" t="s">
        <v>44</v>
      </c>
      <c r="I58" s="182"/>
      <c r="J58" s="183" t="str">
        <f>[1]INPUT!N4</f>
        <v>Steigenberger Parkhotel</v>
      </c>
      <c r="K58" s="184"/>
      <c r="L58" s="184"/>
      <c r="M58" s="185"/>
      <c r="N58" s="28"/>
      <c r="O58" s="186"/>
    </row>
    <row r="59" spans="1:15" s="5" customFormat="1" x14ac:dyDescent="0.25">
      <c r="A59" s="13" t="s">
        <v>41</v>
      </c>
      <c r="B59" s="13"/>
      <c r="C59" s="13"/>
      <c r="D59" s="13"/>
      <c r="E59" s="188" t="str">
        <f>[1]INPUT!J123</f>
        <v xml:space="preserve">Grand Deluxe </v>
      </c>
      <c r="F59" s="189"/>
      <c r="G59" s="180"/>
      <c r="H59" s="181" t="s">
        <v>45</v>
      </c>
      <c r="I59" s="182"/>
      <c r="J59" s="183">
        <f>[1]INPUT!N5</f>
        <v>0</v>
      </c>
      <c r="K59" s="184"/>
      <c r="L59" s="184"/>
      <c r="M59" s="185"/>
      <c r="N59" s="28"/>
      <c r="O59" s="186"/>
    </row>
    <row r="60" spans="1:15" s="5" customFormat="1" x14ac:dyDescent="0.25">
      <c r="A60" s="13" t="s">
        <v>43</v>
      </c>
      <c r="B60" s="13"/>
      <c r="C60" s="13"/>
      <c r="D60" s="13"/>
      <c r="E60" s="179">
        <f>[1]INPUT!J124</f>
        <v>70</v>
      </c>
      <c r="F60" s="189"/>
      <c r="G60" s="180"/>
      <c r="H60" s="181" t="s">
        <v>46</v>
      </c>
      <c r="I60" s="182"/>
      <c r="J60" s="183" t="str">
        <f>[1]INPUT!N6</f>
        <v>DE39 3004 0000 0171 8584 00</v>
      </c>
      <c r="K60" s="184"/>
      <c r="L60" s="184"/>
      <c r="M60" s="185"/>
      <c r="N60" s="28"/>
      <c r="O60" s="186"/>
    </row>
    <row r="61" spans="1:15" s="5" customFormat="1" ht="15" customHeight="1" x14ac:dyDescent="0.25">
      <c r="A61" s="190" t="s">
        <v>47</v>
      </c>
      <c r="B61" s="191"/>
      <c r="C61" s="191"/>
      <c r="D61" s="191"/>
      <c r="E61" s="192"/>
      <c r="F61" s="193"/>
      <c r="G61" s="180"/>
      <c r="H61" s="181" t="s">
        <v>48</v>
      </c>
      <c r="I61" s="182"/>
      <c r="J61" s="183" t="str">
        <f>[1]INPUT!N7</f>
        <v>COBADEFFXXX</v>
      </c>
      <c r="K61" s="184"/>
      <c r="L61" s="184"/>
      <c r="M61" s="185"/>
      <c r="N61" s="28"/>
      <c r="O61" s="186"/>
    </row>
    <row r="62" spans="1:15" s="5" customFormat="1" x14ac:dyDescent="0.25">
      <c r="A62" s="194"/>
      <c r="B62" s="195"/>
      <c r="C62" s="195"/>
      <c r="D62" s="195"/>
      <c r="E62" s="196"/>
      <c r="F62" s="193"/>
      <c r="G62" s="197"/>
      <c r="H62" s="181" t="s">
        <v>49</v>
      </c>
      <c r="I62" s="182"/>
      <c r="J62" s="183" t="str">
        <f>[1]INPUT!N8</f>
        <v xml:space="preserve">DE 114 216 731 </v>
      </c>
      <c r="K62" s="184"/>
      <c r="L62" s="184"/>
      <c r="M62" s="185"/>
      <c r="N62" s="28"/>
      <c r="O62" s="186"/>
    </row>
    <row r="63" spans="1:15" s="5" customFormat="1" x14ac:dyDescent="0.25">
      <c r="A63" s="198"/>
      <c r="B63" s="199"/>
      <c r="C63" s="199"/>
      <c r="D63" s="199"/>
      <c r="E63" s="200"/>
      <c r="F63" s="187"/>
      <c r="G63" s="197"/>
      <c r="H63" s="201"/>
      <c r="I63" s="193"/>
      <c r="J63" s="202"/>
      <c r="K63" s="202"/>
      <c r="L63" s="202"/>
      <c r="M63" s="202"/>
      <c r="N63" s="28"/>
      <c r="O63" s="186"/>
    </row>
    <row r="64" spans="1:15" s="5" customFormat="1" x14ac:dyDescent="0.25">
      <c r="A64" s="203"/>
      <c r="B64" s="193"/>
      <c r="C64" s="193"/>
      <c r="D64" s="193"/>
      <c r="E64" s="204"/>
      <c r="F64" s="204"/>
      <c r="G64" s="180"/>
      <c r="H64" s="205" t="s">
        <v>50</v>
      </c>
      <c r="I64" s="206"/>
      <c r="J64" s="207"/>
      <c r="K64" s="202"/>
      <c r="L64" s="208"/>
      <c r="M64" s="208"/>
      <c r="N64" s="208"/>
      <c r="O64" s="209"/>
    </row>
    <row r="65" spans="1:15" s="5" customFormat="1" x14ac:dyDescent="0.25">
      <c r="A65" s="210" t="s">
        <v>51</v>
      </c>
      <c r="B65" s="211"/>
      <c r="C65" s="212"/>
      <c r="D65" s="213" t="str">
        <f>[1]INPUT!D120</f>
        <v>EUR</v>
      </c>
      <c r="E65" s="214"/>
      <c r="F65" s="187"/>
      <c r="G65" s="197"/>
      <c r="H65" s="215" t="s">
        <v>52</v>
      </c>
      <c r="I65" s="94"/>
      <c r="J65" s="216"/>
      <c r="K65" s="202"/>
      <c r="L65" s="208"/>
      <c r="M65" s="208"/>
      <c r="N65" s="208"/>
      <c r="O65" s="209"/>
    </row>
    <row r="66" spans="1:15" s="5" customFormat="1" x14ac:dyDescent="0.25">
      <c r="A66" s="210" t="s">
        <v>53</v>
      </c>
      <c r="B66" s="211"/>
      <c r="C66" s="212"/>
      <c r="D66" s="217" t="s">
        <v>54</v>
      </c>
      <c r="E66" s="214"/>
      <c r="F66" s="187"/>
      <c r="G66" s="197"/>
      <c r="H66" s="215" t="s">
        <v>55</v>
      </c>
      <c r="I66" s="94"/>
      <c r="J66" s="216"/>
      <c r="K66" s="202"/>
      <c r="L66" s="208"/>
      <c r="M66" s="208"/>
      <c r="N66" s="208"/>
      <c r="O66" s="209"/>
    </row>
    <row r="67" spans="1:15" s="5" customFormat="1" x14ac:dyDescent="0.25">
      <c r="A67" s="210" t="s">
        <v>56</v>
      </c>
      <c r="B67" s="211"/>
      <c r="C67" s="212"/>
      <c r="D67" s="218" t="str">
        <f>[1]INPUT!D122</f>
        <v>yes</v>
      </c>
      <c r="E67" s="214"/>
      <c r="F67" s="187"/>
      <c r="G67" s="197"/>
      <c r="H67" s="215" t="s">
        <v>57</v>
      </c>
      <c r="I67" s="94"/>
      <c r="J67" s="216"/>
      <c r="K67" s="202"/>
      <c r="L67" s="208"/>
      <c r="M67" s="208"/>
      <c r="N67" s="208"/>
      <c r="O67" s="209"/>
    </row>
    <row r="68" spans="1:15" s="5" customFormat="1" x14ac:dyDescent="0.25">
      <c r="A68" s="210" t="s">
        <v>58</v>
      </c>
      <c r="B68" s="211"/>
      <c r="C68" s="212"/>
      <c r="D68" s="218">
        <f>[1]INPUT!D123</f>
        <v>25</v>
      </c>
      <c r="E68" s="187"/>
      <c r="F68" s="187"/>
      <c r="G68" s="197"/>
      <c r="H68" s="215" t="s">
        <v>59</v>
      </c>
      <c r="I68" s="94"/>
      <c r="J68" s="216"/>
      <c r="K68" s="202"/>
      <c r="L68" s="208"/>
      <c r="M68" s="208"/>
      <c r="N68" s="208"/>
      <c r="O68" s="209"/>
    </row>
    <row r="69" spans="1:15" s="5" customFormat="1" x14ac:dyDescent="0.25">
      <c r="A69" s="210" t="s">
        <v>60</v>
      </c>
      <c r="B69" s="211"/>
      <c r="C69" s="212"/>
      <c r="D69" s="218" t="str">
        <f>[1]INPUT!D124</f>
        <v>Inclusive</v>
      </c>
      <c r="E69" s="219"/>
      <c r="F69" s="219"/>
      <c r="G69" s="197"/>
      <c r="H69" s="215" t="s">
        <v>61</v>
      </c>
      <c r="I69" s="94"/>
      <c r="J69" s="216"/>
      <c r="K69" s="202"/>
      <c r="L69" s="208"/>
      <c r="M69" s="208"/>
      <c r="N69" s="208"/>
      <c r="O69" s="209"/>
    </row>
    <row r="70" spans="1:15" s="5" customFormat="1" x14ac:dyDescent="0.25">
      <c r="A70" s="210" t="s">
        <v>62</v>
      </c>
      <c r="B70" s="211"/>
      <c r="C70" s="212"/>
      <c r="D70" s="220" t="str">
        <f>[1]INPUT!D125</f>
        <v>Exclusive</v>
      </c>
      <c r="E70" s="219"/>
      <c r="F70" s="219"/>
      <c r="G70" s="197"/>
      <c r="H70" s="215" t="s">
        <v>63</v>
      </c>
      <c r="I70" s="94"/>
      <c r="J70" s="216"/>
      <c r="K70" s="23"/>
      <c r="L70" s="208"/>
      <c r="M70" s="208"/>
      <c r="N70" s="208"/>
      <c r="O70" s="209"/>
    </row>
    <row r="71" spans="1:15" s="5" customFormat="1" ht="15" customHeight="1" x14ac:dyDescent="0.25">
      <c r="A71" s="210" t="s">
        <v>64</v>
      </c>
      <c r="B71" s="211"/>
      <c r="C71" s="212"/>
      <c r="D71" s="179" t="str">
        <f>[1]INPUT!D126</f>
        <v>yes</v>
      </c>
      <c r="E71" s="219"/>
      <c r="F71" s="219"/>
      <c r="G71" s="197"/>
      <c r="H71" s="221" t="s">
        <v>65</v>
      </c>
      <c r="I71" s="222"/>
      <c r="J71" s="223"/>
      <c r="K71" s="23"/>
      <c r="L71" s="208"/>
      <c r="M71" s="208"/>
      <c r="N71" s="208"/>
      <c r="O71" s="209"/>
    </row>
    <row r="72" spans="1:15" s="5" customFormat="1" ht="15" customHeight="1" thickBot="1" x14ac:dyDescent="0.3">
      <c r="A72" s="208"/>
      <c r="B72" s="208"/>
      <c r="C72" s="208"/>
      <c r="D72" s="224"/>
      <c r="E72" s="219"/>
      <c r="F72" s="219"/>
      <c r="G72" s="197"/>
      <c r="H72" s="94"/>
      <c r="I72" s="94"/>
      <c r="J72" s="94"/>
      <c r="K72" s="23"/>
      <c r="L72" s="23"/>
      <c r="M72" s="23"/>
      <c r="N72" s="23"/>
      <c r="O72" s="209"/>
    </row>
    <row r="73" spans="1:15" s="5" customFormat="1" ht="15.75" thickBot="1" x14ac:dyDescent="0.3">
      <c r="A73" s="1" t="s">
        <v>66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3"/>
    </row>
    <row r="74" spans="1:15" s="5" customFormat="1" x14ac:dyDescent="0.25">
      <c r="A74" s="225" t="s">
        <v>67</v>
      </c>
      <c r="B74" s="226"/>
      <c r="C74" s="227">
        <f>[1]INPUT!C140</f>
        <v>1</v>
      </c>
      <c r="D74" s="228" t="str">
        <f>[1]INPUT!D140</f>
        <v>Days prior arrival</v>
      </c>
      <c r="E74" s="229"/>
      <c r="F74" s="230" t="s">
        <v>68</v>
      </c>
      <c r="G74" s="230"/>
      <c r="H74" s="230"/>
      <c r="I74" s="231"/>
      <c r="J74" s="23"/>
      <c r="K74" s="23"/>
      <c r="L74" s="23"/>
      <c r="M74" s="23"/>
      <c r="N74" s="24"/>
    </row>
    <row r="75" spans="1:15" s="5" customFormat="1" x14ac:dyDescent="0.25">
      <c r="A75" s="232" t="s">
        <v>69</v>
      </c>
      <c r="B75" s="13"/>
      <c r="C75" s="233" t="str">
        <f>[1]INPUT!C141</f>
        <v>90 PCT</v>
      </c>
      <c r="D75" s="234" t="str">
        <f>[1]INPUT!D141</f>
        <v>of 1st night</v>
      </c>
      <c r="E75" s="235"/>
      <c r="F75" s="236" t="s">
        <v>68</v>
      </c>
      <c r="G75" s="236"/>
      <c r="H75" s="236"/>
      <c r="I75" s="237"/>
      <c r="J75" s="23"/>
      <c r="K75" s="23"/>
      <c r="L75" s="23"/>
      <c r="M75" s="23"/>
      <c r="N75" s="23"/>
    </row>
    <row r="76" spans="1:15" s="5" customFormat="1" ht="15.75" thickBot="1" x14ac:dyDescent="0.3">
      <c r="A76" s="238" t="s">
        <v>69</v>
      </c>
      <c r="B76" s="239"/>
      <c r="C76" s="240" t="str">
        <f>[1]INPUT!C142</f>
        <v>90 PCT</v>
      </c>
      <c r="D76" s="241" t="str">
        <f>[1]INPUT!D142</f>
        <v>of total stay</v>
      </c>
      <c r="E76" s="242"/>
      <c r="F76" s="243" t="s">
        <v>70</v>
      </c>
      <c r="G76" s="243"/>
      <c r="H76" s="243"/>
      <c r="I76" s="244"/>
      <c r="J76" s="23"/>
      <c r="K76" s="23"/>
      <c r="L76" s="23"/>
      <c r="M76" s="23"/>
      <c r="N76" s="23"/>
    </row>
    <row r="77" spans="1:15" s="5" customFormat="1" ht="15.75" thickBot="1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5" s="5" customFormat="1" ht="15.75" thickBot="1" x14ac:dyDescent="0.3">
      <c r="A78" s="1" t="s">
        <v>71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23"/>
    </row>
    <row r="79" spans="1:15" s="5" customFormat="1" x14ac:dyDescent="0.25">
      <c r="A79" s="245" t="s">
        <v>72</v>
      </c>
      <c r="B79" s="245"/>
      <c r="C79" s="246" t="s">
        <v>73</v>
      </c>
      <c r="D79" s="246" t="s">
        <v>74</v>
      </c>
      <c r="E79" s="230" t="s">
        <v>75</v>
      </c>
      <c r="F79" s="23"/>
      <c r="G79" s="23"/>
      <c r="H79" s="23"/>
      <c r="I79" s="23"/>
      <c r="J79" s="23"/>
      <c r="K79" s="23"/>
      <c r="L79" s="23"/>
      <c r="M79" s="23"/>
      <c r="N79" s="23"/>
    </row>
    <row r="80" spans="1:15" s="5" customFormat="1" x14ac:dyDescent="0.25">
      <c r="A80" s="247"/>
      <c r="B80" s="247"/>
      <c r="C80" s="248">
        <f>[1]INPUT!I130</f>
        <v>7</v>
      </c>
      <c r="D80" s="248">
        <f>[1]INPUT!J130</f>
        <v>19</v>
      </c>
      <c r="E80" s="248">
        <f>[1]INPUT!K130</f>
        <v>19</v>
      </c>
      <c r="F80" s="23"/>
      <c r="G80" s="23"/>
      <c r="H80" s="23"/>
      <c r="I80" s="23"/>
      <c r="J80" s="23"/>
      <c r="K80" s="23"/>
      <c r="L80" s="23"/>
      <c r="M80" s="23"/>
      <c r="N80" s="23"/>
    </row>
    <row r="81" spans="1:14" s="5" customForma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s="251" customFormat="1" ht="15" hidden="1" customHeight="1" x14ac:dyDescent="0.25">
      <c r="A82" s="249" t="s">
        <v>76</v>
      </c>
      <c r="B82" s="249"/>
      <c r="C82" s="250" t="s">
        <v>77</v>
      </c>
      <c r="D82" s="250" t="s">
        <v>78</v>
      </c>
      <c r="E82" s="250" t="s">
        <v>77</v>
      </c>
      <c r="F82" s="250" t="s">
        <v>78</v>
      </c>
      <c r="G82" s="250"/>
      <c r="K82" s="252"/>
      <c r="L82" s="252"/>
      <c r="M82" s="252"/>
      <c r="N82" s="252"/>
    </row>
    <row r="83" spans="1:14" s="251" customFormat="1" hidden="1" x14ac:dyDescent="0.25">
      <c r="A83" s="249"/>
      <c r="B83" s="249"/>
      <c r="C83" s="253">
        <v>1</v>
      </c>
      <c r="D83" s="254" t="str">
        <f>IF([1]INPUT!Q121&gt;0,[1]INPUT!Q121,"")</f>
        <v/>
      </c>
      <c r="E83" s="253">
        <v>16</v>
      </c>
      <c r="F83" s="254" t="str">
        <f>IF([1]INPUT!S121&gt;0,[1]INPUT!S121,"")</f>
        <v/>
      </c>
      <c r="G83" s="254"/>
      <c r="N83" s="252"/>
    </row>
    <row r="84" spans="1:14" s="251" customFormat="1" hidden="1" x14ac:dyDescent="0.25">
      <c r="A84" s="249"/>
      <c r="B84" s="249"/>
      <c r="C84" s="253">
        <v>2</v>
      </c>
      <c r="D84" s="254" t="str">
        <f>IF([1]INPUT!Q122&gt;0,[1]INPUT!Q122,"")</f>
        <v/>
      </c>
      <c r="E84" s="253">
        <v>17</v>
      </c>
      <c r="F84" s="254" t="str">
        <f>IF([1]INPUT!S122&gt;0,[1]INPUT!S122,"")</f>
        <v/>
      </c>
      <c r="G84" s="254"/>
      <c r="N84" s="252"/>
    </row>
    <row r="85" spans="1:14" s="251" customFormat="1" hidden="1" x14ac:dyDescent="0.25">
      <c r="A85" s="249"/>
      <c r="B85" s="249"/>
      <c r="C85" s="253">
        <v>3</v>
      </c>
      <c r="D85" s="254" t="str">
        <f>IF([1]INPUT!Q123&gt;0,[1]INPUT!Q123,"")</f>
        <v/>
      </c>
      <c r="E85" s="253">
        <v>18</v>
      </c>
      <c r="F85" s="254" t="str">
        <f>IF([1]INPUT!S123&gt;0,[1]INPUT!S123,"")</f>
        <v/>
      </c>
      <c r="G85" s="254"/>
      <c r="N85" s="252"/>
    </row>
    <row r="86" spans="1:14" s="251" customFormat="1" hidden="1" x14ac:dyDescent="0.25">
      <c r="A86" s="249"/>
      <c r="B86" s="249"/>
      <c r="C86" s="253">
        <v>4</v>
      </c>
      <c r="D86" s="254" t="str">
        <f>IF([1]INPUT!Q124&gt;0,[1]INPUT!Q124,"")</f>
        <v/>
      </c>
      <c r="E86" s="253">
        <v>19</v>
      </c>
      <c r="F86" s="254" t="str">
        <f>IF([1]INPUT!S124&gt;0,[1]INPUT!S124,"")</f>
        <v/>
      </c>
      <c r="G86" s="252"/>
      <c r="N86" s="252"/>
    </row>
    <row r="87" spans="1:14" s="251" customFormat="1" hidden="1" x14ac:dyDescent="0.25">
      <c r="A87" s="249"/>
      <c r="B87" s="249"/>
      <c r="C87" s="253">
        <v>5</v>
      </c>
      <c r="D87" s="254" t="str">
        <f>IF([1]INPUT!Q125&gt;0,[1]INPUT!Q125,"")</f>
        <v/>
      </c>
      <c r="E87" s="253">
        <v>20</v>
      </c>
      <c r="F87" s="254" t="str">
        <f>IF([1]INPUT!S125&gt;0,[1]INPUT!S125,"")</f>
        <v/>
      </c>
      <c r="G87" s="252"/>
      <c r="N87" s="252"/>
    </row>
    <row r="88" spans="1:14" s="251" customFormat="1" hidden="1" x14ac:dyDescent="0.25">
      <c r="A88" s="249"/>
      <c r="B88" s="249"/>
      <c r="C88" s="253">
        <v>6</v>
      </c>
      <c r="D88" s="254" t="str">
        <f>IF([1]INPUT!Q126&gt;0,[1]INPUT!Q126,"")</f>
        <v/>
      </c>
      <c r="E88" s="253">
        <v>21</v>
      </c>
      <c r="F88" s="254" t="str">
        <f>IF([1]INPUT!S126&gt;0,[1]INPUT!S126,"")</f>
        <v/>
      </c>
      <c r="G88" s="252"/>
      <c r="N88" s="252"/>
    </row>
    <row r="89" spans="1:14" s="251" customFormat="1" hidden="1" x14ac:dyDescent="0.25">
      <c r="A89" s="249"/>
      <c r="B89" s="249"/>
      <c r="C89" s="253">
        <v>7</v>
      </c>
      <c r="D89" s="254" t="str">
        <f>IF([1]INPUT!Q127&gt;0,[1]INPUT!Q127,"")</f>
        <v/>
      </c>
      <c r="E89" s="253">
        <v>22</v>
      </c>
      <c r="F89" s="254" t="str">
        <f>IF([1]INPUT!S127&gt;0,[1]INPUT!S127,"")</f>
        <v/>
      </c>
      <c r="G89" s="252"/>
      <c r="N89" s="252"/>
    </row>
    <row r="90" spans="1:14" s="251" customFormat="1" hidden="1" x14ac:dyDescent="0.25">
      <c r="A90" s="249"/>
      <c r="B90" s="249"/>
      <c r="C90" s="253">
        <v>8</v>
      </c>
      <c r="D90" s="254" t="str">
        <f>IF([1]INPUT!Q128&gt;0,[1]INPUT!Q128,"")</f>
        <v/>
      </c>
      <c r="E90" s="253">
        <v>23</v>
      </c>
      <c r="F90" s="254" t="str">
        <f>IF([1]INPUT!S128&gt;0,[1]INPUT!S128,"")</f>
        <v/>
      </c>
      <c r="G90" s="252"/>
      <c r="N90" s="255"/>
    </row>
    <row r="91" spans="1:14" s="251" customFormat="1" hidden="1" x14ac:dyDescent="0.25">
      <c r="A91" s="249"/>
      <c r="B91" s="249"/>
      <c r="C91" s="253">
        <v>9</v>
      </c>
      <c r="D91" s="254" t="str">
        <f>IF([1]INPUT!Q129&gt;0,[1]INPUT!Q129,"")</f>
        <v/>
      </c>
      <c r="E91" s="253">
        <v>24</v>
      </c>
      <c r="F91" s="254" t="str">
        <f>IF([1]INPUT!S129&gt;0,[1]INPUT!S129,"")</f>
        <v/>
      </c>
      <c r="G91" s="252"/>
      <c r="K91" s="252"/>
      <c r="L91" s="252"/>
      <c r="M91" s="252"/>
      <c r="N91" s="252"/>
    </row>
    <row r="92" spans="1:14" s="251" customFormat="1" hidden="1" x14ac:dyDescent="0.25">
      <c r="A92" s="249"/>
      <c r="B92" s="249"/>
      <c r="C92" s="253">
        <v>10</v>
      </c>
      <c r="D92" s="254" t="str">
        <f>IF([1]INPUT!Q130&gt;0,[1]INPUT!Q130,"")</f>
        <v/>
      </c>
      <c r="E92" s="253">
        <v>25</v>
      </c>
      <c r="F92" s="254" t="str">
        <f>IF([1]INPUT!S130&gt;0,[1]INPUT!S130,"")</f>
        <v/>
      </c>
      <c r="G92" s="252"/>
      <c r="K92" s="252"/>
      <c r="L92" s="252"/>
      <c r="M92" s="252"/>
      <c r="N92" s="252"/>
    </row>
    <row r="93" spans="1:14" s="251" customFormat="1" hidden="1" x14ac:dyDescent="0.25">
      <c r="A93" s="249"/>
      <c r="B93" s="249"/>
      <c r="C93" s="253">
        <v>11</v>
      </c>
      <c r="D93" s="254" t="str">
        <f>IF([1]INPUT!Q131&gt;0,[1]INPUT!Q131,"")</f>
        <v/>
      </c>
      <c r="E93" s="253">
        <v>26</v>
      </c>
      <c r="F93" s="254" t="str">
        <f>IF([1]INPUT!S131&gt;0,[1]INPUT!S131,"")</f>
        <v/>
      </c>
      <c r="G93" s="252"/>
      <c r="K93" s="252"/>
      <c r="L93" s="252"/>
      <c r="M93" s="252"/>
      <c r="N93" s="252"/>
    </row>
    <row r="94" spans="1:14" s="251" customFormat="1" hidden="1" x14ac:dyDescent="0.25">
      <c r="A94" s="249"/>
      <c r="B94" s="249"/>
      <c r="C94" s="253">
        <v>12</v>
      </c>
      <c r="D94" s="254" t="str">
        <f>IF([1]INPUT!Q132&gt;0,[1]INPUT!Q132,"")</f>
        <v/>
      </c>
      <c r="E94" s="253">
        <v>27</v>
      </c>
      <c r="F94" s="254" t="str">
        <f>IF([1]INPUT!S132&gt;0,[1]INPUT!S132,"")</f>
        <v/>
      </c>
      <c r="G94" s="252"/>
      <c r="K94" s="252"/>
      <c r="L94" s="252"/>
      <c r="M94" s="252"/>
      <c r="N94" s="252"/>
    </row>
    <row r="95" spans="1:14" s="251" customFormat="1" hidden="1" x14ac:dyDescent="0.25">
      <c r="A95" s="249"/>
      <c r="B95" s="249"/>
      <c r="C95" s="253">
        <v>13</v>
      </c>
      <c r="D95" s="254" t="str">
        <f>IF([1]INPUT!Q133&gt;0,[1]INPUT!Q133,"")</f>
        <v/>
      </c>
      <c r="E95" s="253">
        <v>28</v>
      </c>
      <c r="F95" s="254" t="str">
        <f>IF([1]INPUT!S133&gt;0,[1]INPUT!S133,"")</f>
        <v/>
      </c>
      <c r="G95" s="252"/>
      <c r="K95" s="252"/>
      <c r="L95" s="252"/>
      <c r="M95" s="252"/>
      <c r="N95" s="252"/>
    </row>
    <row r="96" spans="1:14" s="251" customFormat="1" hidden="1" x14ac:dyDescent="0.25">
      <c r="A96" s="249"/>
      <c r="B96" s="249"/>
      <c r="C96" s="253">
        <v>14</v>
      </c>
      <c r="D96" s="254" t="str">
        <f>IF([1]INPUT!Q134&gt;0,[1]INPUT!Q134,"")</f>
        <v/>
      </c>
      <c r="E96" s="253">
        <v>29</v>
      </c>
      <c r="F96" s="254" t="str">
        <f>IF([1]INPUT!S134&gt;0,[1]INPUT!S134,"")</f>
        <v/>
      </c>
      <c r="G96" s="252"/>
      <c r="K96" s="252"/>
      <c r="L96" s="252"/>
      <c r="M96" s="252"/>
      <c r="N96" s="252"/>
    </row>
    <row r="97" spans="1:14" s="251" customFormat="1" hidden="1" x14ac:dyDescent="0.25">
      <c r="A97" s="249"/>
      <c r="B97" s="249"/>
      <c r="C97" s="253">
        <v>15</v>
      </c>
      <c r="D97" s="254" t="str">
        <f>IF([1]INPUT!Q135&gt;0,[1]INPUT!Q135,"")</f>
        <v/>
      </c>
      <c r="E97" s="253">
        <v>30</v>
      </c>
      <c r="F97" s="254" t="str">
        <f>IF([1]INPUT!S135&gt;0,[1]INPUT!S135,"")</f>
        <v/>
      </c>
      <c r="G97" s="252"/>
      <c r="K97" s="252"/>
      <c r="L97" s="252"/>
      <c r="M97" s="252"/>
      <c r="N97" s="252"/>
    </row>
    <row r="98" spans="1:14" s="5" customFormat="1" x14ac:dyDescent="0.25">
      <c r="A98" s="23"/>
      <c r="B98" s="23"/>
      <c r="C98" s="23"/>
      <c r="D98" s="23"/>
      <c r="E98" s="23"/>
      <c r="F98" s="23"/>
      <c r="G98" s="23"/>
      <c r="H98" s="208"/>
      <c r="I98" s="208"/>
      <c r="J98" s="208"/>
      <c r="K98" s="23"/>
      <c r="L98" s="23"/>
      <c r="M98" s="23"/>
      <c r="N98" s="23"/>
    </row>
    <row r="99" spans="1:14" s="5" customFormat="1" ht="15.75" thickBo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08"/>
    </row>
    <row r="100" spans="1:14" s="5" customFormat="1" ht="15.75" thickBot="1" x14ac:dyDescent="0.3">
      <c r="A100" s="1" t="s">
        <v>79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208"/>
    </row>
    <row r="101" spans="1:14" s="5" customFormat="1" x14ac:dyDescent="0.25">
      <c r="A101" s="259" t="s">
        <v>80</v>
      </c>
      <c r="B101" s="133"/>
      <c r="C101" s="260"/>
      <c r="D101" s="130" t="s">
        <v>81</v>
      </c>
      <c r="E101" s="33"/>
      <c r="F101" s="129"/>
      <c r="G101" s="259" t="s">
        <v>82</v>
      </c>
      <c r="H101" s="133"/>
      <c r="I101" s="133"/>
      <c r="J101" s="260"/>
      <c r="K101" s="208"/>
      <c r="L101" s="208"/>
      <c r="M101" s="208"/>
      <c r="N101" s="208"/>
    </row>
    <row r="102" spans="1:14" s="5" customFormat="1" x14ac:dyDescent="0.25">
      <c r="A102" s="261"/>
      <c r="B102" s="140"/>
      <c r="C102" s="262"/>
      <c r="D102" s="137" t="s">
        <v>83</v>
      </c>
      <c r="E102" s="43"/>
      <c r="F102" s="136"/>
      <c r="G102" s="263"/>
      <c r="H102" s="264"/>
      <c r="I102" s="264"/>
      <c r="J102" s="265"/>
      <c r="K102" s="208"/>
      <c r="L102" s="208"/>
      <c r="M102" s="208"/>
      <c r="N102" s="208"/>
    </row>
    <row r="103" spans="1:14" s="5" customFormat="1" x14ac:dyDescent="0.25">
      <c r="A103" s="266" t="s">
        <v>84</v>
      </c>
      <c r="B103" s="266"/>
      <c r="C103" s="266"/>
      <c r="D103" s="267">
        <f>[1]INPUT!D148</f>
        <v>39</v>
      </c>
      <c r="E103" s="267"/>
      <c r="F103" s="267"/>
      <c r="G103" s="268" t="str">
        <f>D65</f>
        <v>EUR</v>
      </c>
      <c r="H103" s="269"/>
      <c r="I103" s="269"/>
      <c r="J103" s="270"/>
      <c r="K103" s="208"/>
      <c r="L103" s="208"/>
      <c r="M103" s="208"/>
      <c r="N103" s="208"/>
    </row>
    <row r="104" spans="1:14" s="5" customFormat="1" x14ac:dyDescent="0.25">
      <c r="A104" s="266" t="s">
        <v>85</v>
      </c>
      <c r="B104" s="266"/>
      <c r="C104" s="266"/>
      <c r="D104" s="267">
        <f>[1]INPUT!D149</f>
        <v>49</v>
      </c>
      <c r="E104" s="267"/>
      <c r="F104" s="267"/>
      <c r="G104" s="268" t="str">
        <f>D65</f>
        <v>EUR</v>
      </c>
      <c r="H104" s="269"/>
      <c r="I104" s="269"/>
      <c r="J104" s="270"/>
      <c r="K104" s="271"/>
      <c r="L104" s="208"/>
      <c r="M104" s="208"/>
      <c r="N104" s="208"/>
    </row>
    <row r="105" spans="1:14" s="5" customFormat="1" x14ac:dyDescent="0.25">
      <c r="A105" s="266" t="s">
        <v>86</v>
      </c>
      <c r="B105" s="266"/>
      <c r="C105" s="266"/>
      <c r="D105" s="267">
        <f>[1]INPUT!D150</f>
        <v>59</v>
      </c>
      <c r="E105" s="267"/>
      <c r="F105" s="267"/>
      <c r="G105" s="268" t="str">
        <f>D65</f>
        <v>EUR</v>
      </c>
      <c r="H105" s="269"/>
      <c r="I105" s="269"/>
      <c r="J105" s="270"/>
      <c r="K105" s="23"/>
      <c r="L105" s="208"/>
      <c r="M105" s="208"/>
      <c r="N105" s="208"/>
    </row>
    <row r="106" spans="1:14" s="5" customFormat="1" x14ac:dyDescent="0.25">
      <c r="A106" s="266" t="s">
        <v>87</v>
      </c>
      <c r="B106" s="266"/>
      <c r="C106" s="266"/>
      <c r="D106" s="267">
        <f>[1]INPUT!D151</f>
        <v>59</v>
      </c>
      <c r="E106" s="267"/>
      <c r="F106" s="267"/>
      <c r="G106" s="268" t="str">
        <f>D65</f>
        <v>EUR</v>
      </c>
      <c r="H106" s="269"/>
      <c r="I106" s="269"/>
      <c r="J106" s="270"/>
      <c r="K106" s="23"/>
      <c r="L106" s="208"/>
      <c r="M106" s="208"/>
      <c r="N106" s="208"/>
    </row>
    <row r="107" spans="1:14" s="5" customFormat="1" ht="15.75" thickBot="1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 s="5" customFormat="1" ht="15.75" thickBot="1" x14ac:dyDescent="0.3">
      <c r="A108" s="1" t="s">
        <v>88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23"/>
    </row>
    <row r="109" spans="1:14" s="5" customFormat="1" x14ac:dyDescent="0.25">
      <c r="A109" s="272" t="s">
        <v>89</v>
      </c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4"/>
      <c r="N109" s="23"/>
    </row>
    <row r="110" spans="1:14" s="5" customFormat="1" x14ac:dyDescent="0.25">
      <c r="A110" s="275" t="s">
        <v>90</v>
      </c>
      <c r="B110" s="206"/>
      <c r="C110" s="206"/>
      <c r="D110" s="206"/>
      <c r="E110" s="206"/>
      <c r="F110" s="206"/>
      <c r="G110" s="206"/>
      <c r="H110" s="206"/>
      <c r="I110" s="276"/>
      <c r="J110" s="276"/>
      <c r="K110" s="276"/>
      <c r="L110" s="276"/>
      <c r="M110" s="277"/>
      <c r="N110" s="23"/>
    </row>
    <row r="111" spans="1:14" s="5" customFormat="1" x14ac:dyDescent="0.25">
      <c r="A111" s="278" t="s">
        <v>91</v>
      </c>
      <c r="B111" s="94"/>
      <c r="C111" s="94"/>
      <c r="D111" s="94"/>
      <c r="E111" s="94"/>
      <c r="F111" s="94"/>
      <c r="G111" s="94"/>
      <c r="H111" s="94"/>
      <c r="I111" s="279"/>
      <c r="J111" s="279"/>
      <c r="K111" s="279"/>
      <c r="L111" s="279"/>
      <c r="M111" s="280"/>
      <c r="N111" s="23"/>
    </row>
    <row r="112" spans="1:14" s="5" customFormat="1" x14ac:dyDescent="0.25">
      <c r="A112" s="278" t="s">
        <v>92</v>
      </c>
      <c r="B112" s="94"/>
      <c r="C112" s="94"/>
      <c r="D112" s="94"/>
      <c r="E112" s="94"/>
      <c r="F112" s="94"/>
      <c r="G112" s="94"/>
      <c r="H112" s="94"/>
      <c r="I112" s="279"/>
      <c r="J112" s="279"/>
      <c r="K112" s="279"/>
      <c r="L112" s="279"/>
      <c r="M112" s="280"/>
      <c r="N112" s="23"/>
    </row>
    <row r="113" spans="1:19" s="5" customFormat="1" x14ac:dyDescent="0.25">
      <c r="A113" s="278" t="s">
        <v>93</v>
      </c>
      <c r="B113" s="94"/>
      <c r="C113" s="94"/>
      <c r="D113" s="94"/>
      <c r="E113" s="94"/>
      <c r="F113" s="94"/>
      <c r="G113" s="94"/>
      <c r="H113" s="94"/>
      <c r="I113" s="279"/>
      <c r="J113" s="279"/>
      <c r="K113" s="279"/>
      <c r="L113" s="279"/>
      <c r="M113" s="280"/>
      <c r="N113" s="23"/>
    </row>
    <row r="114" spans="1:19" s="5" customFormat="1" ht="15.75" thickBot="1" x14ac:dyDescent="0.3">
      <c r="A114" s="281" t="s">
        <v>94</v>
      </c>
      <c r="B114" s="257"/>
      <c r="C114" s="257"/>
      <c r="D114" s="257"/>
      <c r="E114" s="257"/>
      <c r="F114" s="257"/>
      <c r="G114" s="257"/>
      <c r="H114" s="257"/>
      <c r="I114" s="282"/>
      <c r="J114" s="282"/>
      <c r="K114" s="282"/>
      <c r="L114" s="282"/>
      <c r="M114" s="283"/>
      <c r="N114" s="23"/>
    </row>
    <row r="115" spans="1:19" s="5" customFormat="1" ht="15.75" thickBot="1" x14ac:dyDescent="0.3">
      <c r="A115" s="284"/>
      <c r="B115" s="23"/>
      <c r="C115" s="23"/>
      <c r="D115" s="23"/>
      <c r="E115" s="23"/>
      <c r="F115" s="23"/>
      <c r="G115" s="23"/>
      <c r="H115" s="23"/>
      <c r="I115" s="285"/>
      <c r="J115" s="23"/>
      <c r="K115" s="23"/>
      <c r="L115" s="23"/>
      <c r="M115" s="23"/>
      <c r="N115" s="208"/>
    </row>
    <row r="116" spans="1:19" s="208" customFormat="1" x14ac:dyDescent="0.25">
      <c r="A116" s="30" t="s">
        <v>95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31"/>
      <c r="O116" s="5"/>
      <c r="P116" s="5"/>
      <c r="Q116" s="5"/>
      <c r="R116" s="5"/>
      <c r="S116" s="5"/>
    </row>
    <row r="117" spans="1:19" s="5" customFormat="1" x14ac:dyDescent="0.25">
      <c r="A117" s="275" t="s">
        <v>96</v>
      </c>
      <c r="B117" s="206"/>
      <c r="C117" s="206"/>
      <c r="D117" s="206"/>
      <c r="E117" s="206"/>
      <c r="F117" s="286"/>
      <c r="G117" s="286"/>
      <c r="H117" s="286"/>
      <c r="I117" s="287">
        <f>[1]INPUT!H163</f>
        <v>55</v>
      </c>
      <c r="J117" s="288" t="str">
        <f>D65</f>
        <v>EUR</v>
      </c>
      <c r="K117" s="289" t="s">
        <v>97</v>
      </c>
      <c r="L117" s="289"/>
      <c r="M117" s="290"/>
      <c r="N117" s="23"/>
    </row>
    <row r="118" spans="1:19" s="5" customFormat="1" ht="17.25" x14ac:dyDescent="0.25">
      <c r="A118" s="278" t="s">
        <v>98</v>
      </c>
      <c r="B118" s="94"/>
      <c r="C118" s="94"/>
      <c r="D118" s="94"/>
      <c r="E118" s="94"/>
      <c r="F118" s="94"/>
      <c r="G118" s="94"/>
      <c r="H118" s="94"/>
      <c r="I118" s="291">
        <f>[1]INPUT!H164</f>
        <v>55</v>
      </c>
      <c r="J118" s="292" t="str">
        <f>J117</f>
        <v>EUR</v>
      </c>
      <c r="K118" s="94" t="s">
        <v>99</v>
      </c>
      <c r="L118" s="293"/>
      <c r="M118" s="256"/>
      <c r="N118" s="23"/>
    </row>
    <row r="119" spans="1:19" s="5" customFormat="1" ht="15.75" thickBot="1" x14ac:dyDescent="0.3">
      <c r="A119" s="281" t="s">
        <v>100</v>
      </c>
      <c r="B119" s="257"/>
      <c r="C119" s="294"/>
      <c r="D119" s="294"/>
      <c r="E119" s="294"/>
      <c r="F119" s="257"/>
      <c r="G119" s="257"/>
      <c r="H119" s="257"/>
      <c r="I119" s="295">
        <f>[1]INPUT!H165</f>
        <v>25</v>
      </c>
      <c r="J119" s="296" t="str">
        <f>J118</f>
        <v>EUR</v>
      </c>
      <c r="K119" s="257" t="s">
        <v>99</v>
      </c>
      <c r="L119" s="257"/>
      <c r="M119" s="258"/>
      <c r="N119" s="23"/>
    </row>
    <row r="120" spans="1:19" s="5" customFormat="1" ht="15.75" thickBot="1" x14ac:dyDescent="0.3">
      <c r="A120" s="284"/>
      <c r="B120" s="23"/>
      <c r="C120" s="23"/>
      <c r="D120" s="23"/>
      <c r="E120" s="23"/>
      <c r="F120" s="23"/>
      <c r="G120" s="23"/>
      <c r="H120" s="23"/>
      <c r="I120" s="285"/>
      <c r="J120" s="23"/>
      <c r="K120" s="23"/>
      <c r="L120" s="23"/>
      <c r="M120" s="23"/>
      <c r="N120" s="23"/>
    </row>
    <row r="121" spans="1:19" s="5" customFormat="1" x14ac:dyDescent="0.25">
      <c r="A121" s="272" t="s">
        <v>101</v>
      </c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4"/>
      <c r="N121" s="23"/>
    </row>
    <row r="122" spans="1:19" s="5" customFormat="1" ht="15.75" thickBot="1" x14ac:dyDescent="0.3">
      <c r="A122" s="281" t="s">
        <v>102</v>
      </c>
      <c r="B122" s="257"/>
      <c r="C122" s="257"/>
      <c r="D122" s="257"/>
      <c r="E122" s="257"/>
      <c r="F122" s="257"/>
      <c r="G122" s="257"/>
      <c r="H122" s="257"/>
      <c r="I122" s="282"/>
      <c r="J122" s="282"/>
      <c r="K122" s="282"/>
      <c r="L122" s="282"/>
      <c r="M122" s="283"/>
      <c r="N122" s="208"/>
    </row>
    <row r="123" spans="1:19" s="5" customFormat="1" x14ac:dyDescent="0.25">
      <c r="A123" s="297"/>
      <c r="B123" s="94"/>
      <c r="C123" s="94"/>
      <c r="D123" s="94"/>
      <c r="E123" s="94"/>
      <c r="F123" s="94"/>
      <c r="G123" s="94"/>
      <c r="H123" s="94"/>
      <c r="I123" s="279"/>
      <c r="J123" s="279"/>
      <c r="K123" s="279"/>
      <c r="L123" s="279"/>
      <c r="M123" s="279"/>
      <c r="N123" s="208"/>
      <c r="O123" s="208"/>
      <c r="P123" s="208"/>
      <c r="Q123" s="208"/>
      <c r="R123" s="208"/>
      <c r="S123" s="208"/>
    </row>
    <row r="124" spans="1:19" s="5" customFormat="1" x14ac:dyDescent="0.25">
      <c r="A124" s="298" t="s">
        <v>103</v>
      </c>
      <c r="B124" s="299"/>
      <c r="C124" s="299"/>
      <c r="D124" s="299"/>
      <c r="E124" s="299"/>
      <c r="F124" s="299"/>
      <c r="G124" s="299"/>
      <c r="H124" s="299"/>
      <c r="I124" s="300"/>
      <c r="J124" s="300"/>
      <c r="K124" s="300"/>
      <c r="L124" s="300"/>
      <c r="M124" s="301"/>
      <c r="N124" s="208"/>
    </row>
    <row r="125" spans="1:19" s="5" customFormat="1" x14ac:dyDescent="0.25">
      <c r="A125" s="297"/>
      <c r="B125" s="94"/>
      <c r="C125" s="94"/>
      <c r="D125" s="94"/>
      <c r="E125" s="94"/>
      <c r="F125" s="94"/>
      <c r="G125" s="94"/>
      <c r="H125" s="94"/>
      <c r="I125" s="279"/>
      <c r="J125" s="279"/>
      <c r="K125" s="279"/>
      <c r="L125" s="279"/>
      <c r="M125" s="279"/>
      <c r="N125" s="208"/>
      <c r="O125" s="208"/>
      <c r="P125" s="208"/>
      <c r="Q125" s="208"/>
      <c r="R125" s="208"/>
      <c r="S125" s="208"/>
    </row>
    <row r="126" spans="1:19" s="5" customFormat="1" x14ac:dyDescent="0.25">
      <c r="A126" s="302" t="s">
        <v>104</v>
      </c>
      <c r="B126" s="23"/>
      <c r="C126" s="23"/>
      <c r="D126" s="23"/>
      <c r="E126" s="23"/>
      <c r="F126" s="23"/>
      <c r="G126" s="23"/>
      <c r="H126" s="23"/>
      <c r="I126" s="285"/>
      <c r="J126" s="285"/>
      <c r="K126" s="23"/>
      <c r="L126" s="23"/>
      <c r="M126" s="23"/>
      <c r="N126" s="23"/>
      <c r="O126" s="303"/>
      <c r="P126" s="303"/>
    </row>
    <row r="127" spans="1:19" s="5" customFormat="1" x14ac:dyDescent="0.25">
      <c r="A127" s="23"/>
      <c r="B127" s="23"/>
      <c r="C127" s="23"/>
      <c r="D127" s="23"/>
      <c r="E127" s="23"/>
      <c r="F127" s="23"/>
      <c r="G127" s="23"/>
      <c r="H127" s="23"/>
      <c r="I127" s="285"/>
      <c r="J127" s="285"/>
      <c r="K127" s="23"/>
      <c r="L127" s="23"/>
      <c r="M127" s="23"/>
      <c r="N127" s="23"/>
      <c r="O127" s="303"/>
      <c r="P127" s="303"/>
    </row>
    <row r="128" spans="1:19" s="5" customFormat="1" x14ac:dyDescent="0.25">
      <c r="A128" s="23" t="s">
        <v>105</v>
      </c>
      <c r="B128" s="23"/>
      <c r="C128" s="23"/>
      <c r="D128" s="23"/>
      <c r="E128" s="23"/>
      <c r="F128" s="23"/>
      <c r="G128" s="23"/>
      <c r="H128" s="23"/>
      <c r="I128" s="285"/>
      <c r="J128" s="285"/>
      <c r="K128" s="23"/>
      <c r="L128" s="23"/>
      <c r="M128" s="23"/>
      <c r="N128" s="23"/>
      <c r="O128" s="303"/>
      <c r="P128" s="303"/>
    </row>
    <row r="129" spans="1:16" s="5" customFormat="1" x14ac:dyDescent="0.25">
      <c r="A129" s="23" t="s">
        <v>106</v>
      </c>
      <c r="B129" s="23"/>
      <c r="C129" s="23"/>
      <c r="D129" s="23"/>
      <c r="E129" s="23"/>
      <c r="F129" s="23"/>
      <c r="G129" s="23"/>
      <c r="H129" s="23"/>
      <c r="I129" s="285"/>
      <c r="J129" s="285"/>
      <c r="K129" s="23"/>
      <c r="L129" s="23"/>
      <c r="M129" s="23"/>
      <c r="N129" s="23"/>
      <c r="O129" s="303"/>
      <c r="P129" s="303"/>
    </row>
    <row r="130" spans="1:16" s="5" customFormat="1" x14ac:dyDescent="0.25">
      <c r="A130" s="23" t="s">
        <v>107</v>
      </c>
      <c r="B130" s="23"/>
      <c r="C130" s="23"/>
      <c r="D130" s="23"/>
      <c r="E130" s="23"/>
      <c r="F130" s="23"/>
      <c r="G130" s="23"/>
      <c r="H130" s="23"/>
      <c r="I130" s="285"/>
      <c r="J130" s="285"/>
      <c r="K130" s="23"/>
      <c r="L130" s="23"/>
      <c r="M130" s="23"/>
      <c r="N130" s="23"/>
      <c r="O130" s="303"/>
      <c r="P130" s="303"/>
    </row>
    <row r="131" spans="1:16" s="5" customFormat="1" x14ac:dyDescent="0.25">
      <c r="A131" s="23" t="s">
        <v>108</v>
      </c>
      <c r="B131" s="23"/>
      <c r="C131" s="23"/>
      <c r="D131" s="23"/>
      <c r="E131" s="23"/>
      <c r="F131" s="23"/>
      <c r="G131" s="23"/>
      <c r="H131" s="23"/>
      <c r="I131" s="285"/>
      <c r="J131" s="285"/>
      <c r="K131" s="23"/>
      <c r="L131" s="23"/>
      <c r="M131" s="23"/>
      <c r="N131" s="23"/>
      <c r="O131" s="303"/>
      <c r="P131" s="303"/>
    </row>
    <row r="132" spans="1:16" s="5" customFormat="1" x14ac:dyDescent="0.25">
      <c r="A132" s="23"/>
      <c r="B132" s="23"/>
      <c r="C132" s="23"/>
      <c r="D132" s="23"/>
      <c r="E132" s="23"/>
      <c r="F132" s="23"/>
      <c r="G132" s="23"/>
      <c r="H132" s="23"/>
      <c r="I132" s="285"/>
      <c r="J132" s="285"/>
      <c r="K132" s="23"/>
      <c r="L132" s="23"/>
      <c r="M132" s="23"/>
      <c r="N132" s="23"/>
      <c r="O132" s="303"/>
      <c r="P132" s="303"/>
    </row>
    <row r="133" spans="1:16" ht="15.75" x14ac:dyDescent="0.25">
      <c r="A133" s="304" t="s">
        <v>109</v>
      </c>
      <c r="B133" s="304"/>
      <c r="C133" s="304"/>
      <c r="D133" s="304"/>
      <c r="E133" s="304"/>
      <c r="F133" s="304"/>
      <c r="G133" s="304"/>
      <c r="H133" s="304"/>
      <c r="I133" s="304"/>
      <c r="J133" s="305"/>
      <c r="K133" s="9"/>
      <c r="L133" s="9"/>
      <c r="M133" s="9"/>
      <c r="N133" s="9"/>
      <c r="O133" s="306"/>
      <c r="P133" s="306"/>
    </row>
    <row r="134" spans="1:16" s="5" customFormat="1" x14ac:dyDescent="0.25">
      <c r="A134" s="23"/>
      <c r="B134" s="23"/>
      <c r="C134" s="23"/>
      <c r="D134" s="23"/>
      <c r="E134" s="23"/>
      <c r="F134" s="23"/>
      <c r="G134" s="23"/>
      <c r="H134" s="23"/>
      <c r="I134" s="285"/>
      <c r="J134" s="285"/>
      <c r="K134" s="23"/>
      <c r="L134" s="23"/>
      <c r="M134" s="23"/>
      <c r="N134" s="23"/>
      <c r="O134" s="303"/>
      <c r="P134" s="303"/>
    </row>
    <row r="135" spans="1:16" s="5" customFormat="1" x14ac:dyDescent="0.25">
      <c r="A135" s="23"/>
      <c r="B135" s="23"/>
      <c r="C135" s="23"/>
      <c r="D135" s="23"/>
      <c r="E135" s="23"/>
      <c r="F135" s="23"/>
      <c r="G135" s="23"/>
      <c r="H135" s="23"/>
      <c r="I135" s="285"/>
      <c r="J135" s="285"/>
      <c r="K135" s="23"/>
      <c r="L135" s="23"/>
      <c r="M135" s="23"/>
      <c r="N135" s="23"/>
      <c r="O135" s="303"/>
      <c r="P135" s="303"/>
    </row>
    <row r="136" spans="1:16" s="5" customFormat="1" x14ac:dyDescent="0.25">
      <c r="A136" s="23" t="s">
        <v>110</v>
      </c>
      <c r="B136" s="23"/>
      <c r="C136" s="23"/>
      <c r="D136" s="23"/>
      <c r="E136" s="23"/>
      <c r="F136" s="23"/>
      <c r="G136" s="23"/>
      <c r="H136" s="23"/>
      <c r="I136" s="285"/>
      <c r="J136" s="285"/>
      <c r="K136" s="23"/>
      <c r="L136" s="23"/>
      <c r="M136" s="23"/>
      <c r="N136" s="23"/>
      <c r="O136" s="303"/>
      <c r="P136" s="303"/>
    </row>
    <row r="137" spans="1:16" s="5" customFormat="1" x14ac:dyDescent="0.25">
      <c r="A137" s="23"/>
      <c r="B137" s="23"/>
      <c r="C137" s="23"/>
      <c r="D137" s="23"/>
      <c r="E137" s="23"/>
      <c r="F137" s="23"/>
      <c r="G137" s="23"/>
      <c r="H137" s="23"/>
      <c r="I137" s="285"/>
      <c r="J137" s="285"/>
      <c r="K137" s="23"/>
      <c r="L137" s="23"/>
      <c r="M137" s="23"/>
      <c r="N137" s="23"/>
      <c r="O137" s="303"/>
      <c r="P137" s="303"/>
    </row>
    <row r="138" spans="1:16" s="5" customFormat="1" x14ac:dyDescent="0.25">
      <c r="A138" s="23" t="s">
        <v>1</v>
      </c>
      <c r="B138" s="285"/>
      <c r="C138" s="307" t="str">
        <f>C2</f>
        <v>Steigenberger Parkhotel</v>
      </c>
      <c r="D138" s="285"/>
      <c r="E138" s="285"/>
      <c r="F138" s="208"/>
      <c r="G138" s="308" t="s">
        <v>111</v>
      </c>
      <c r="H138" s="308"/>
      <c r="I138" s="308" t="str">
        <f>J2</f>
        <v>World Avenues SA</v>
      </c>
      <c r="J138" s="285"/>
      <c r="K138" s="285"/>
      <c r="L138" s="285"/>
      <c r="M138" s="23"/>
      <c r="N138" s="23"/>
      <c r="O138" s="303"/>
      <c r="P138" s="303"/>
    </row>
    <row r="139" spans="1:16" x14ac:dyDescent="0.25">
      <c r="A139" s="9"/>
      <c r="B139" s="305"/>
      <c r="C139" s="305"/>
      <c r="D139" s="305"/>
      <c r="E139" s="305"/>
      <c r="G139" s="310"/>
      <c r="H139" s="310"/>
      <c r="I139" s="310"/>
      <c r="J139" s="305"/>
      <c r="K139" s="305"/>
      <c r="L139" s="305"/>
      <c r="M139" s="9"/>
      <c r="N139" s="9"/>
      <c r="O139" s="306"/>
      <c r="P139" s="306"/>
    </row>
    <row r="140" spans="1:16" ht="15.75" thickBot="1" x14ac:dyDescent="0.3">
      <c r="A140" s="9" t="s">
        <v>112</v>
      </c>
      <c r="C140" s="311"/>
      <c r="D140" s="312"/>
      <c r="E140" s="312"/>
      <c r="G140" s="310" t="s">
        <v>112</v>
      </c>
      <c r="H140" s="310"/>
      <c r="I140" s="311"/>
      <c r="J140" s="312"/>
      <c r="K140" s="312"/>
      <c r="L140" s="312"/>
      <c r="M140" s="9"/>
      <c r="N140" s="9"/>
      <c r="O140" s="306"/>
      <c r="P140" s="306"/>
    </row>
    <row r="141" spans="1:16" x14ac:dyDescent="0.25">
      <c r="A141" s="9"/>
      <c r="B141" s="313"/>
      <c r="C141" s="313"/>
      <c r="D141" s="313"/>
      <c r="E141" s="313"/>
      <c r="G141" s="310"/>
      <c r="H141" s="310"/>
      <c r="I141" s="313"/>
      <c r="J141" s="313"/>
      <c r="K141" s="313"/>
      <c r="L141" s="313"/>
      <c r="M141" s="9"/>
      <c r="N141" s="9"/>
      <c r="O141" s="306"/>
      <c r="P141" s="306"/>
    </row>
    <row r="142" spans="1:16" x14ac:dyDescent="0.25">
      <c r="A142" s="9" t="s">
        <v>3</v>
      </c>
      <c r="B142" s="305"/>
      <c r="C142" s="310"/>
      <c r="D142" s="305"/>
      <c r="E142" s="305"/>
      <c r="G142" s="310" t="s">
        <v>3</v>
      </c>
      <c r="H142" s="310"/>
      <c r="I142" s="310"/>
      <c r="J142" s="305"/>
      <c r="K142" s="305"/>
      <c r="L142" s="305"/>
      <c r="M142" s="9"/>
      <c r="N142" s="9"/>
      <c r="O142" s="306"/>
      <c r="P142" s="306"/>
    </row>
    <row r="143" spans="1:16" x14ac:dyDescent="0.25">
      <c r="A143" s="9"/>
      <c r="B143" s="305"/>
      <c r="C143" s="305"/>
      <c r="D143" s="305"/>
      <c r="E143" s="305"/>
      <c r="G143" s="310"/>
      <c r="H143" s="310"/>
      <c r="I143" s="305"/>
      <c r="J143" s="305"/>
      <c r="K143" s="305"/>
      <c r="L143" s="305"/>
      <c r="M143" s="9"/>
    </row>
    <row r="144" spans="1:16" x14ac:dyDescent="0.25">
      <c r="A144" s="9" t="s">
        <v>113</v>
      </c>
      <c r="B144" s="314"/>
      <c r="C144" s="310"/>
      <c r="D144" s="314"/>
      <c r="E144" s="9"/>
      <c r="G144" s="310" t="s">
        <v>113</v>
      </c>
      <c r="H144" s="310"/>
      <c r="I144" s="310"/>
      <c r="J144" s="305"/>
      <c r="K144" s="305"/>
      <c r="L144" s="9"/>
      <c r="M144" s="9"/>
    </row>
    <row r="145" spans="1:13" x14ac:dyDescent="0.25">
      <c r="A145" s="9"/>
      <c r="B145" s="305"/>
      <c r="C145" s="305"/>
      <c r="D145" s="305"/>
      <c r="E145" s="9"/>
      <c r="G145" s="310"/>
      <c r="H145" s="310"/>
      <c r="I145" s="305"/>
      <c r="J145" s="305"/>
      <c r="K145" s="305"/>
      <c r="L145" s="9"/>
      <c r="M145" s="9"/>
    </row>
    <row r="146" spans="1:13" x14ac:dyDescent="0.25">
      <c r="A146" s="9" t="s">
        <v>78</v>
      </c>
      <c r="B146" s="314"/>
      <c r="C146" s="310"/>
      <c r="D146" s="314"/>
      <c r="E146" s="9"/>
      <c r="G146" s="310" t="s">
        <v>78</v>
      </c>
      <c r="H146" s="310"/>
      <c r="I146" s="310"/>
      <c r="J146" s="305"/>
      <c r="K146" s="305"/>
      <c r="L146" s="9"/>
      <c r="M146" s="9"/>
    </row>
  </sheetData>
  <dataConsolidate/>
  <mergeCells count="148">
    <mergeCell ref="A108:M108"/>
    <mergeCell ref="A109:M109"/>
    <mergeCell ref="A116:M116"/>
    <mergeCell ref="A121:M121"/>
    <mergeCell ref="J8:M8"/>
    <mergeCell ref="A105:C105"/>
    <mergeCell ref="D105:F105"/>
    <mergeCell ref="G105:J105"/>
    <mergeCell ref="A106:C106"/>
    <mergeCell ref="D106:F106"/>
    <mergeCell ref="G106:J106"/>
    <mergeCell ref="A103:C103"/>
    <mergeCell ref="D103:F103"/>
    <mergeCell ref="G103:J103"/>
    <mergeCell ref="A104:C104"/>
    <mergeCell ref="D104:F104"/>
    <mergeCell ref="G104:J104"/>
    <mergeCell ref="A100:M100"/>
    <mergeCell ref="A101:C102"/>
    <mergeCell ref="D101:F101"/>
    <mergeCell ref="G101:J102"/>
    <mergeCell ref="D102:F102"/>
    <mergeCell ref="A82:B97"/>
    <mergeCell ref="A73:M73"/>
    <mergeCell ref="A74:B74"/>
    <mergeCell ref="A75:B75"/>
    <mergeCell ref="A76:B76"/>
    <mergeCell ref="A78:M78"/>
    <mergeCell ref="A79:B80"/>
    <mergeCell ref="A66:C66"/>
    <mergeCell ref="A67:C67"/>
    <mergeCell ref="A68:C68"/>
    <mergeCell ref="A69:C69"/>
    <mergeCell ref="A70:C70"/>
    <mergeCell ref="A71:C71"/>
    <mergeCell ref="A61:E63"/>
    <mergeCell ref="H61:I61"/>
    <mergeCell ref="J61:M61"/>
    <mergeCell ref="H62:I62"/>
    <mergeCell ref="J62:M62"/>
    <mergeCell ref="A65:C65"/>
    <mergeCell ref="A59:D59"/>
    <mergeCell ref="H59:I59"/>
    <mergeCell ref="J59:M59"/>
    <mergeCell ref="A60:D60"/>
    <mergeCell ref="H60:I60"/>
    <mergeCell ref="J60:M60"/>
    <mergeCell ref="A57:D57"/>
    <mergeCell ref="H57:I57"/>
    <mergeCell ref="J57:M57"/>
    <mergeCell ref="A58:D58"/>
    <mergeCell ref="H58:I58"/>
    <mergeCell ref="J58:M58"/>
    <mergeCell ref="A56:D56"/>
    <mergeCell ref="H56:I56"/>
    <mergeCell ref="J56:M56"/>
    <mergeCell ref="J51:K51"/>
    <mergeCell ref="J52:K52"/>
    <mergeCell ref="J45:K45"/>
    <mergeCell ref="J46:K46"/>
    <mergeCell ref="J47:K47"/>
    <mergeCell ref="J48:K48"/>
    <mergeCell ref="J49:K49"/>
    <mergeCell ref="J50:K50"/>
    <mergeCell ref="J42:K44"/>
    <mergeCell ref="L42:L44"/>
    <mergeCell ref="M42:M44"/>
    <mergeCell ref="N42:N44"/>
    <mergeCell ref="D43:E43"/>
    <mergeCell ref="F43:G43"/>
    <mergeCell ref="A42:A44"/>
    <mergeCell ref="B42:B44"/>
    <mergeCell ref="C42:C44"/>
    <mergeCell ref="D42:E42"/>
    <mergeCell ref="F42:G42"/>
    <mergeCell ref="H42:I43"/>
    <mergeCell ref="H36:I36"/>
    <mergeCell ref="J36:N36"/>
    <mergeCell ref="B37:F37"/>
    <mergeCell ref="H37:I37"/>
    <mergeCell ref="J37:N37"/>
    <mergeCell ref="A41:N41"/>
    <mergeCell ref="A32:N32"/>
    <mergeCell ref="A33:A35"/>
    <mergeCell ref="B33:F35"/>
    <mergeCell ref="G33:G35"/>
    <mergeCell ref="H33:I35"/>
    <mergeCell ref="J33:N35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M13:M15"/>
    <mergeCell ref="D14:E14"/>
    <mergeCell ref="F14:G14"/>
    <mergeCell ref="J16:K16"/>
    <mergeCell ref="J17:K17"/>
    <mergeCell ref="J18:K18"/>
    <mergeCell ref="A11:M11"/>
    <mergeCell ref="A12:M12"/>
    <mergeCell ref="A13:A15"/>
    <mergeCell ref="B13:B15"/>
    <mergeCell ref="C13:C15"/>
    <mergeCell ref="D13:E13"/>
    <mergeCell ref="F13:G13"/>
    <mergeCell ref="H13:I14"/>
    <mergeCell ref="J13:K15"/>
    <mergeCell ref="L13:L15"/>
    <mergeCell ref="A8:B8"/>
    <mergeCell ref="E8:F8"/>
    <mergeCell ref="H8:I8"/>
    <mergeCell ref="A9:B9"/>
    <mergeCell ref="C9:F9"/>
    <mergeCell ref="H9:I9"/>
    <mergeCell ref="J9:M9"/>
    <mergeCell ref="A6:B6"/>
    <mergeCell ref="C6:F6"/>
    <mergeCell ref="H6:I6"/>
    <mergeCell ref="J6:M6"/>
    <mergeCell ref="A7:B7"/>
    <mergeCell ref="C7:F7"/>
    <mergeCell ref="H7:I7"/>
    <mergeCell ref="J7:M7"/>
    <mergeCell ref="A4:B4"/>
    <mergeCell ref="C4:F4"/>
    <mergeCell ref="H4:I4"/>
    <mergeCell ref="J4:M4"/>
    <mergeCell ref="A5:B5"/>
    <mergeCell ref="C5:F5"/>
    <mergeCell ref="H5:I5"/>
    <mergeCell ref="J5:M5"/>
    <mergeCell ref="A1:M1"/>
    <mergeCell ref="A2:B2"/>
    <mergeCell ref="C2:F2"/>
    <mergeCell ref="H2:I2"/>
    <mergeCell ref="J2:M2"/>
    <mergeCell ref="A3:B3"/>
    <mergeCell ref="C3:F3"/>
    <mergeCell ref="H3:I3"/>
    <mergeCell ref="J3:M3"/>
  </mergeCells>
  <dataValidations count="5">
    <dataValidation type="textLength" operator="lessThanOrEqual" allowBlank="1" showInputMessage="1" showErrorMessage="1" sqref="C80:E80">
      <formula1>2</formula1>
    </dataValidation>
    <dataValidation type="whole" operator="lessThanOrEqual" allowBlank="1" showInputMessage="1" showErrorMessage="1" error="Gruppenrate darf nicht höher sein als FIT Rate !" sqref="G104:G106">
      <formula1>D104</formula1>
    </dataValidation>
    <dataValidation type="whole" operator="lessThanOrEqual" allowBlank="1" showInputMessage="1" showErrorMessage="1" error="Gruppenrate darf nicht höher sein als FIT Rate !_x000a_" sqref="G103">
      <formula1>D103</formula1>
    </dataValidation>
    <dataValidation allowBlank="1" showInputMessage="1" showErrorMessage="1" errorTitle="Format" error="Please note the Date format DD.MM.YYYY" promptTitle="Format" prompt="Please note the Date format DD.MM.YYYY" sqref="G83:G85 F83:F97 D83:D97"/>
    <dataValidation allowBlank="1" showInputMessage="1" showErrorMessage="1" promptTitle="FORMAT" prompt="Please use Format 00.. (example 0049)" sqref="C8"/>
  </dataValidations>
  <hyperlinks>
    <hyperlink ref="J9" r:id="rId1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54" fitToHeight="3" orientation="portrait" r:id="rId2"/>
  <rowBreaks count="1" manualBreakCount="1">
    <brk id="9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FIT &amp; Groups</vt:lpstr>
      <vt:lpstr>'FIT &amp; Groups'!Druckbereich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Benjamin</dc:creator>
  <cp:lastModifiedBy>Richter, Benjamin</cp:lastModifiedBy>
  <dcterms:created xsi:type="dcterms:W3CDTF">2016-07-08T07:40:44Z</dcterms:created>
  <dcterms:modified xsi:type="dcterms:W3CDTF">2016-07-08T07:43:04Z</dcterms:modified>
</cp:coreProperties>
</file>